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C64" i="1"/>
  <c r="G64" i="1" s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C60" i="1"/>
  <c r="C57" i="1" s="1"/>
  <c r="C56" i="1" s="1"/>
  <c r="F59" i="1"/>
  <c r="E59" i="1"/>
  <c r="D59" i="1"/>
  <c r="G59" i="1" s="1"/>
  <c r="C59" i="1"/>
  <c r="F58" i="1"/>
  <c r="E58" i="1"/>
  <c r="E57" i="1" s="1"/>
  <c r="E56" i="1" s="1"/>
  <c r="D58" i="1"/>
  <c r="G58" i="1" s="1"/>
  <c r="C58" i="1"/>
  <c r="F57" i="1"/>
  <c r="F56" i="1" s="1"/>
  <c r="F55" i="1"/>
  <c r="E55" i="1"/>
  <c r="D55" i="1"/>
  <c r="G55" i="1" s="1"/>
  <c r="C55" i="1"/>
  <c r="F54" i="1"/>
  <c r="E54" i="1"/>
  <c r="E51" i="1" s="1"/>
  <c r="E10" i="1" s="1"/>
  <c r="E65" i="1" s="1"/>
  <c r="D54" i="1"/>
  <c r="G54" i="1" s="1"/>
  <c r="C54" i="1"/>
  <c r="F53" i="1"/>
  <c r="F51" i="1" s="1"/>
  <c r="F10" i="1" s="1"/>
  <c r="F65" i="1" s="1"/>
  <c r="E53" i="1"/>
  <c r="D53" i="1"/>
  <c r="C53" i="1"/>
  <c r="G53" i="1" s="1"/>
  <c r="F52" i="1"/>
  <c r="E52" i="1"/>
  <c r="D52" i="1"/>
  <c r="C52" i="1"/>
  <c r="G52" i="1" s="1"/>
  <c r="D51" i="1"/>
  <c r="F50" i="1"/>
  <c r="E50" i="1"/>
  <c r="D50" i="1"/>
  <c r="G50" i="1" s="1"/>
  <c r="C50" i="1"/>
  <c r="F49" i="1"/>
  <c r="E49" i="1"/>
  <c r="D49" i="1"/>
  <c r="G49" i="1" s="1"/>
  <c r="C49" i="1"/>
  <c r="F48" i="1"/>
  <c r="E48" i="1"/>
  <c r="D48" i="1"/>
  <c r="C48" i="1"/>
  <c r="G48" i="1" s="1"/>
  <c r="F47" i="1"/>
  <c r="E47" i="1"/>
  <c r="D47" i="1"/>
  <c r="G47" i="1" s="1"/>
  <c r="C47" i="1"/>
  <c r="C46" i="1" s="1"/>
  <c r="C69" i="1" s="1"/>
  <c r="F46" i="1"/>
  <c r="F69" i="1" s="1"/>
  <c r="E46" i="1"/>
  <c r="E69" i="1" s="1"/>
  <c r="D46" i="1"/>
  <c r="D69" i="1" s="1"/>
  <c r="F45" i="1"/>
  <c r="E45" i="1"/>
  <c r="D45" i="1"/>
  <c r="G45" i="1" s="1"/>
  <c r="C45" i="1"/>
  <c r="F44" i="1"/>
  <c r="E44" i="1"/>
  <c r="D44" i="1"/>
  <c r="G44" i="1" s="1"/>
  <c r="C44" i="1"/>
  <c r="F43" i="1"/>
  <c r="E43" i="1"/>
  <c r="D43" i="1"/>
  <c r="G43" i="1" s="1"/>
  <c r="C43" i="1"/>
  <c r="F42" i="1"/>
  <c r="E42" i="1"/>
  <c r="D42" i="1"/>
  <c r="G42" i="1" s="1"/>
  <c r="C42" i="1"/>
  <c r="F41" i="1"/>
  <c r="E41" i="1"/>
  <c r="D41" i="1"/>
  <c r="G41" i="1" s="1"/>
  <c r="C41" i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C37" i="1"/>
  <c r="F36" i="1"/>
  <c r="E36" i="1"/>
  <c r="D36" i="1"/>
  <c r="G36" i="1" s="1"/>
  <c r="C36" i="1"/>
  <c r="F35" i="1"/>
  <c r="E35" i="1"/>
  <c r="D35" i="1"/>
  <c r="G35" i="1" s="1"/>
  <c r="C35" i="1"/>
  <c r="F34" i="1"/>
  <c r="E34" i="1"/>
  <c r="D34" i="1"/>
  <c r="G34" i="1" s="1"/>
  <c r="C34" i="1"/>
  <c r="F33" i="1"/>
  <c r="E33" i="1"/>
  <c r="D33" i="1"/>
  <c r="G33" i="1" s="1"/>
  <c r="C33" i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G30" i="1" s="1"/>
  <c r="C30" i="1"/>
  <c r="F29" i="1"/>
  <c r="E29" i="1"/>
  <c r="D29" i="1"/>
  <c r="G29" i="1" s="1"/>
  <c r="C29" i="1"/>
  <c r="F28" i="1"/>
  <c r="E28" i="1"/>
  <c r="D28" i="1"/>
  <c r="G28" i="1" s="1"/>
  <c r="C28" i="1"/>
  <c r="C27" i="1" s="1"/>
  <c r="F27" i="1"/>
  <c r="F68" i="1" s="1"/>
  <c r="E27" i="1"/>
  <c r="E68" i="1" s="1"/>
  <c r="D27" i="1"/>
  <c r="D68" i="1" s="1"/>
  <c r="F26" i="1"/>
  <c r="E26" i="1"/>
  <c r="D26" i="1"/>
  <c r="G26" i="1" s="1"/>
  <c r="C26" i="1"/>
  <c r="F25" i="1"/>
  <c r="E25" i="1"/>
  <c r="D25" i="1"/>
  <c r="G25" i="1" s="1"/>
  <c r="C25" i="1"/>
  <c r="F24" i="1"/>
  <c r="E24" i="1"/>
  <c r="D24" i="1"/>
  <c r="G24" i="1" s="1"/>
  <c r="C24" i="1"/>
  <c r="F23" i="1"/>
  <c r="E23" i="1"/>
  <c r="D23" i="1"/>
  <c r="G23" i="1" s="1"/>
  <c r="C23" i="1"/>
  <c r="F22" i="1"/>
  <c r="E22" i="1"/>
  <c r="D22" i="1"/>
  <c r="G22" i="1" s="1"/>
  <c r="C22" i="1"/>
  <c r="F21" i="1"/>
  <c r="F67" i="1" s="1"/>
  <c r="E21" i="1"/>
  <c r="E67" i="1" s="1"/>
  <c r="D21" i="1"/>
  <c r="G21" i="1" s="1"/>
  <c r="G67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G16" i="1" s="1"/>
  <c r="C16" i="1"/>
  <c r="F15" i="1"/>
  <c r="E15" i="1"/>
  <c r="D15" i="1"/>
  <c r="G15" i="1" s="1"/>
  <c r="C15" i="1"/>
  <c r="F14" i="1"/>
  <c r="E14" i="1"/>
  <c r="D14" i="1"/>
  <c r="G14" i="1" s="1"/>
  <c r="C14" i="1"/>
  <c r="F13" i="1"/>
  <c r="E13" i="1"/>
  <c r="D13" i="1"/>
  <c r="G13" i="1" s="1"/>
  <c r="C13" i="1"/>
  <c r="F12" i="1"/>
  <c r="F66" i="1" s="1"/>
  <c r="E12" i="1"/>
  <c r="E66" i="1" s="1"/>
  <c r="D12" i="1"/>
  <c r="G12" i="1" s="1"/>
  <c r="G66" i="1" s="1"/>
  <c r="C12" i="1"/>
  <c r="C66" i="1" s="1"/>
  <c r="C68" i="1" l="1"/>
  <c r="G46" i="1"/>
  <c r="G69" i="1" s="1"/>
  <c r="D57" i="1"/>
  <c r="G27" i="1"/>
  <c r="G68" i="1" s="1"/>
  <c r="C51" i="1"/>
  <c r="G51" i="1" s="1"/>
  <c r="D66" i="1"/>
  <c r="G60" i="1"/>
  <c r="D67" i="1"/>
  <c r="C10" i="1" l="1"/>
  <c r="C65" i="1" s="1"/>
  <c r="G57" i="1"/>
  <c r="D56" i="1"/>
  <c r="G56" i="1" l="1"/>
  <c r="D10" i="1"/>
  <c r="G10" i="1" l="1"/>
  <c r="D65" i="1"/>
  <c r="G65" i="1" s="1"/>
</calcChain>
</file>

<file path=xl/sharedStrings.xml><?xml version="1.0" encoding="utf-8"?>
<sst xmlns="http://schemas.openxmlformats.org/spreadsheetml/2006/main" count="112" uniqueCount="112">
  <si>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</si>
  <si>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</si>
  <si>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</si>
  <si>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</si>
  <si>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</si>
  <si>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</si>
  <si>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01.01.16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</si>
  <si>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</si>
  <si>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</si>
  <si>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</si>
  <si>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</si>
  <si>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</si>
  <si>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</si>
  <si>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</si>
  <si>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</si>
  <si>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</si>
  <si>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</si>
  <si>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</si>
  <si>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</si>
  <si>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</si>
  <si>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</si>
  <si>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</si>
  <si>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</si>
  <si>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</si>
  <si>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</si>
  <si>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</si>
  <si>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</si>
  <si>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</si>
  <si>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</si>
  <si>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</si>
  <si>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</si>
  <si>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</si>
  <si>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</si>
  <si>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</si>
  <si>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</si>
  <si>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</si>
  <si>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</si>
  <si>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</si>
  <si>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</si>
  <si>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</si>
  <si>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</si>
  <si>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</si>
  <si>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</si>
  <si>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</si>
  <si>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</si>
  <si>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</si>
  <si>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</si>
  <si>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</si>
  <si>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</si>
  <si>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</si>
  <si>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</si>
  <si>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</si>
  <si>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</si>
  <si>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</si>
  <si>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</si>
  <si>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</si>
  <si>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</si>
  <si>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</si>
  <si>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</si>
  <si>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</si>
  <si>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</si>
  <si>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</si>
  <si>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</si>
  <si>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</si>
  <si>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</si>
  <si>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</si>
  <si>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</si>
  <si>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</si>
  <si>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</si>
  <si>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</si>
  <si>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</si>
  <si>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</si>
  <si>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</si>
  <si>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</si>
  <si>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</si>
  <si>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</si>
  <si>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</si>
  <si>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</si>
  <si>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</si>
  <si>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</si>
  <si>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</si>
  <si>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</si>
  <si>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</si>
  <si>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</si>
  <si>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</si>
  <si>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</si>
  <si>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</si>
  <si>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</si>
  <si>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</si>
  <si>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</si>
  <si>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</si>
  <si>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</si>
  <si>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</si>
  <si>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</si>
  <si>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</si>
  <si>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</si>
  <si>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</si>
  <si>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</si>
  <si>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</si>
  <si>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</si>
  <si>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</si>
  <si>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</si>
  <si>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</si>
  <si>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</si>
  <si>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</si>
  <si>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 В. Ковалева</t>
  </si>
  <si>
    <t>Я.В. Ковалева</t>
  </si>
  <si>
    <t xml:space="preserve">Исполнитель Пойманова А С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</si>
  <si>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августа  2016</t>
    </r>
  </si>
  <si>
    <t>на 01.08.16 (текущая дата)</t>
  </si>
  <si>
    <t>Изменение  с 01.01.16 по 01.08.16</t>
  </si>
  <si>
    <t>И.о.  руководителя финансового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</si>
</sst>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3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/>
    </xf>
    <xf numFmtId="0" fontId="17" fillId="0" borderId="0" xfId="0" applyFont="1"/>
    <xf numFmtId="0" fontId="16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48;&#1070;&#1051;&#1068;%202016\&#1050;&#1088;&#1077;&#1076;&#1080;&#1090;&#1086;&#1088;&#1089;&#1082;&#1072;&#1103;%20&#1076;&#1083;&#1103;%20&#1073;&#1102;&#1076;&#1078;&#1077;&#1090;&#1072;%20&#1085;&#1072;%2001.08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261.10000000000002</v>
          </cell>
          <cell r="E15">
            <v>0</v>
          </cell>
          <cell r="F15">
            <v>261.10000000000002</v>
          </cell>
        </row>
        <row r="16">
          <cell r="C16">
            <v>0</v>
          </cell>
          <cell r="D16">
            <v>6.2</v>
          </cell>
          <cell r="E16">
            <v>0</v>
          </cell>
          <cell r="F16">
            <v>6.2</v>
          </cell>
        </row>
        <row r="17">
          <cell r="C17">
            <v>0</v>
          </cell>
          <cell r="D17">
            <v>90.6</v>
          </cell>
          <cell r="E17">
            <v>0</v>
          </cell>
          <cell r="F17">
            <v>90.6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33.299999999999997</v>
          </cell>
          <cell r="E24">
            <v>0</v>
          </cell>
          <cell r="F24">
            <v>33.299999999999997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138.4</v>
          </cell>
          <cell r="E32">
            <v>0</v>
          </cell>
          <cell r="F32">
            <v>138.4</v>
          </cell>
        </row>
        <row r="34">
          <cell r="C34">
            <v>464.1</v>
          </cell>
          <cell r="D34">
            <v>414.7</v>
          </cell>
          <cell r="E34">
            <v>220.6</v>
          </cell>
          <cell r="F34">
            <v>194.1</v>
          </cell>
        </row>
        <row r="35">
          <cell r="C35">
            <v>2568.1999999999998</v>
          </cell>
          <cell r="D35">
            <v>9160.4</v>
          </cell>
          <cell r="E35">
            <v>0</v>
          </cell>
          <cell r="F35">
            <v>9160.4</v>
          </cell>
        </row>
        <row r="36">
          <cell r="C36">
            <v>21.8</v>
          </cell>
          <cell r="D36">
            <v>99.1</v>
          </cell>
          <cell r="E36">
            <v>0</v>
          </cell>
          <cell r="F36">
            <v>99.1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71.7</v>
          </cell>
          <cell r="E38">
            <v>0</v>
          </cell>
          <cell r="F38">
            <v>71.7</v>
          </cell>
        </row>
        <row r="39">
          <cell r="C39">
            <v>137.80000000000001</v>
          </cell>
          <cell r="D39">
            <v>603.20000000000005</v>
          </cell>
          <cell r="E39">
            <v>25.1</v>
          </cell>
          <cell r="F39">
            <v>578.1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25.4</v>
          </cell>
          <cell r="D50">
            <v>30.099999999999998</v>
          </cell>
          <cell r="E50">
            <v>23.9</v>
          </cell>
          <cell r="F50">
            <v>6.2</v>
          </cell>
        </row>
        <row r="52">
          <cell r="C52">
            <v>0</v>
          </cell>
          <cell r="D52">
            <v>20</v>
          </cell>
          <cell r="E52">
            <v>0</v>
          </cell>
          <cell r="F52">
            <v>20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59</v>
          </cell>
          <cell r="D63">
            <v>175.3</v>
          </cell>
          <cell r="E63">
            <v>21.5</v>
          </cell>
          <cell r="F63">
            <v>153.80000000000001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155.5</v>
          </cell>
          <cell r="E15">
            <v>0</v>
          </cell>
          <cell r="F15">
            <v>155.5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6.7</v>
          </cell>
          <cell r="E17">
            <v>0</v>
          </cell>
          <cell r="F17">
            <v>6.7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1.9</v>
          </cell>
          <cell r="E19">
            <v>0</v>
          </cell>
          <cell r="F19">
            <v>1.9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5</v>
          </cell>
          <cell r="E24">
            <v>0</v>
          </cell>
          <cell r="F24">
            <v>5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461.20000000000005</v>
          </cell>
          <cell r="D35">
            <v>461.20000000000005</v>
          </cell>
          <cell r="E35">
            <v>461.20000000000005</v>
          </cell>
          <cell r="F35">
            <v>0</v>
          </cell>
        </row>
        <row r="36">
          <cell r="C36">
            <v>23.5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313.2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329.8</v>
          </cell>
          <cell r="D39">
            <v>65</v>
          </cell>
          <cell r="E39">
            <v>0</v>
          </cell>
          <cell r="F39">
            <v>65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131.19999999999999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6893.7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8.8000000000000007</v>
          </cell>
          <cell r="E60">
            <v>0</v>
          </cell>
          <cell r="F60">
            <v>8.8000000000000007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888.3</v>
          </cell>
          <cell r="E25">
            <v>0</v>
          </cell>
          <cell r="F25">
            <v>888.3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11213.6</v>
          </cell>
          <cell r="D34">
            <v>1058.7</v>
          </cell>
          <cell r="E34">
            <v>56.2</v>
          </cell>
          <cell r="F34">
            <v>1002.5</v>
          </cell>
        </row>
        <row r="35">
          <cell r="C35">
            <v>957</v>
          </cell>
          <cell r="D35">
            <v>54.8</v>
          </cell>
          <cell r="E35">
            <v>0</v>
          </cell>
          <cell r="F35">
            <v>54.8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437.2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301.89999999999998</v>
          </cell>
          <cell r="D39">
            <v>494.9</v>
          </cell>
          <cell r="E39">
            <v>0</v>
          </cell>
          <cell r="F39">
            <v>494.9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155</v>
          </cell>
          <cell r="D43">
            <v>308.89999999999998</v>
          </cell>
          <cell r="E43">
            <v>0</v>
          </cell>
          <cell r="F43">
            <v>308.89999999999998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3893</v>
          </cell>
          <cell r="E53">
            <v>0</v>
          </cell>
          <cell r="F53">
            <v>3893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D15" sqref="D15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7.399999999999999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3" t="s">
        <v>108</v>
      </c>
      <c r="B4" s="53"/>
      <c r="C4" s="54"/>
      <c r="D4" s="54"/>
      <c r="E4" s="54"/>
      <c r="F4" s="54"/>
      <c r="G4" s="54"/>
      <c r="H4" s="55"/>
    </row>
    <row r="5" spans="1:11" x14ac:dyDescent="0.25">
      <c r="B5" s="51" t="s">
        <v>2</v>
      </c>
      <c r="C5" s="51"/>
      <c r="D5" s="51"/>
      <c r="E5" s="51"/>
      <c r="F5" s="51"/>
      <c r="G5" s="51"/>
      <c r="H5" s="51"/>
    </row>
    <row r="6" spans="1:11" x14ac:dyDescent="0.25">
      <c r="H6" s="3" t="s">
        <v>3</v>
      </c>
    </row>
    <row r="7" spans="1:11" ht="52.95" customHeight="1" x14ac:dyDescent="0.25">
      <c r="A7" s="56" t="s">
        <v>4</v>
      </c>
      <c r="B7" s="56" t="s">
        <v>5</v>
      </c>
      <c r="C7" s="56" t="s">
        <v>6</v>
      </c>
      <c r="D7" s="58" t="s">
        <v>109</v>
      </c>
      <c r="E7" s="60" t="s">
        <v>97</v>
      </c>
      <c r="F7" s="61"/>
      <c r="G7" s="62" t="s">
        <v>110</v>
      </c>
      <c r="H7" s="4" t="s">
        <v>7</v>
      </c>
    </row>
    <row r="8" spans="1:11" ht="30.6" x14ac:dyDescent="0.25">
      <c r="A8" s="57"/>
      <c r="B8" s="57"/>
      <c r="C8" s="57"/>
      <c r="D8" s="59"/>
      <c r="E8" s="46" t="s">
        <v>98</v>
      </c>
      <c r="F8" s="46" t="s">
        <v>99</v>
      </c>
      <c r="G8" s="63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8</v>
      </c>
      <c r="H9" s="5">
        <v>6</v>
      </c>
    </row>
    <row r="10" spans="1:11" s="15" customFormat="1" ht="18.75" customHeight="1" x14ac:dyDescent="0.2">
      <c r="A10" s="7"/>
      <c r="B10" s="8" t="s">
        <v>9</v>
      </c>
      <c r="C10" s="9">
        <f>C12+C13+C21+C22+C23+C27+C32+C33+C39+C40+C41+C44+C45+C46+C49+C50+C51+C55+C56</f>
        <v>24493.599999999999</v>
      </c>
      <c r="D10" s="9">
        <f>D12+D13+D21+D22+D23+D27+D32+D33+D39+D40+D41+D44+D45+D46+D49+D50+D51+D55+D56</f>
        <v>18506.8</v>
      </c>
      <c r="E10" s="9">
        <f>E12+E13+E21+E22+E23+E27+E32+E33+E39+E40+E41+E44+E45+E46+E49+E50+E51+E55+E56</f>
        <v>808.5</v>
      </c>
      <c r="F10" s="9">
        <f>F12+F13+F21+F22+F23+F27+F32+F33+F39+F40+F41+F44+F45+F46+F49+F50+F51+F55+F56</f>
        <v>17698.3</v>
      </c>
      <c r="G10" s="10">
        <f>D10-C10</f>
        <v>-5986.7999999999993</v>
      </c>
      <c r="H10" s="11"/>
      <c r="I10" s="12"/>
      <c r="J10" s="13"/>
      <c r="K10" s="14"/>
    </row>
    <row r="11" spans="1:11" s="6" customFormat="1" x14ac:dyDescent="0.2">
      <c r="A11" s="5"/>
      <c r="B11" s="8" t="s">
        <v>10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11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12</v>
      </c>
      <c r="C13" s="10">
        <f>C14+C20</f>
        <v>0</v>
      </c>
      <c r="D13" s="10">
        <f>D14+D20</f>
        <v>522</v>
      </c>
      <c r="E13" s="10">
        <f>E14+E20</f>
        <v>0</v>
      </c>
      <c r="F13" s="10">
        <f>F14+F20</f>
        <v>522</v>
      </c>
      <c r="G13" s="10">
        <f t="shared" si="0"/>
        <v>522</v>
      </c>
      <c r="H13" s="8"/>
      <c r="J13" s="13"/>
      <c r="K13" s="22"/>
    </row>
    <row r="14" spans="1:11" ht="22.5" customHeight="1" x14ac:dyDescent="0.25">
      <c r="A14" s="23" t="s">
        <v>13</v>
      </c>
      <c r="B14" s="24" t="s">
        <v>14</v>
      </c>
      <c r="C14" s="25">
        <f>C15+C16+C17+C18+C19</f>
        <v>0</v>
      </c>
      <c r="D14" s="25">
        <f>D15+D16+D17+D18+D19</f>
        <v>522</v>
      </c>
      <c r="E14" s="25">
        <f>E15+E16+E17+E18+E19</f>
        <v>0</v>
      </c>
      <c r="F14" s="25">
        <f>F15+F16+F17+F18+F19</f>
        <v>522</v>
      </c>
      <c r="G14" s="26">
        <f t="shared" si="0"/>
        <v>522</v>
      </c>
      <c r="H14" s="27"/>
      <c r="J14" s="13"/>
    </row>
    <row r="15" spans="1:11" ht="36" customHeight="1" x14ac:dyDescent="0.25">
      <c r="A15" s="28" t="s">
        <v>15</v>
      </c>
      <c r="B15" s="29" t="s">
        <v>16</v>
      </c>
      <c r="C15" s="9">
        <f>[1]Район!C15+'[1]СП Поселения '!C15+'[1]Г Поселения'!C15</f>
        <v>0</v>
      </c>
      <c r="D15" s="9">
        <f>[1]Район!D15+'[1]СП Поселения '!D15+'[1]Г Поселения'!D15</f>
        <v>416.6</v>
      </c>
      <c r="E15" s="9">
        <f>[1]Район!E15+'[1]СП Поселения '!E15+'[1]Г Поселения'!E15</f>
        <v>0</v>
      </c>
      <c r="F15" s="9">
        <f>[1]Район!F15+'[1]СП Поселения '!F15+'[1]Г Поселения'!F15</f>
        <v>416.6</v>
      </c>
      <c r="G15" s="26">
        <f t="shared" si="0"/>
        <v>416.6</v>
      </c>
      <c r="H15" s="27"/>
      <c r="J15" s="13"/>
    </row>
    <row r="16" spans="1:11" ht="22.5" customHeight="1" x14ac:dyDescent="0.25">
      <c r="A16" s="28" t="s">
        <v>17</v>
      </c>
      <c r="B16" s="29" t="s">
        <v>18</v>
      </c>
      <c r="C16" s="9">
        <f>[1]Район!C16+'[1]СП Поселения '!C16+'[1]Г Поселения'!C16</f>
        <v>0</v>
      </c>
      <c r="D16" s="9">
        <f>[1]Район!D16+'[1]СП Поселения '!D16+'[1]Г Поселения'!D16</f>
        <v>6.2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6.2</v>
      </c>
      <c r="G16" s="26">
        <f t="shared" si="0"/>
        <v>6.2</v>
      </c>
      <c r="H16" s="27"/>
      <c r="J16" s="13"/>
    </row>
    <row r="17" spans="1:10" ht="15" customHeight="1" x14ac:dyDescent="0.25">
      <c r="A17" s="28" t="s">
        <v>19</v>
      </c>
      <c r="B17" s="29" t="s">
        <v>20</v>
      </c>
      <c r="C17" s="9">
        <f>[1]Район!C17+'[1]СП Поселения '!C17+'[1]Г Поселения'!C17</f>
        <v>0</v>
      </c>
      <c r="D17" s="9">
        <f>[1]Район!D17+'[1]СП Поселения '!D17+'[1]Г Поселения'!D17</f>
        <v>97.3</v>
      </c>
      <c r="E17" s="9">
        <f>[1]Район!E17+'[1]СП Поселения '!E17+'[1]Г Поселения'!E17</f>
        <v>0</v>
      </c>
      <c r="F17" s="9">
        <f>[1]Район!F17+'[1]СП Поселения '!F17+'[1]Г Поселения'!F17</f>
        <v>97.3</v>
      </c>
      <c r="G17" s="26">
        <f t="shared" si="0"/>
        <v>97.3</v>
      </c>
      <c r="H17" s="27"/>
      <c r="J17" s="13"/>
    </row>
    <row r="18" spans="1:10" ht="35.25" customHeight="1" x14ac:dyDescent="0.25">
      <c r="A18" s="28" t="s">
        <v>21</v>
      </c>
      <c r="B18" s="29" t="s">
        <v>22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23</v>
      </c>
      <c r="B19" s="29" t="s">
        <v>24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1.9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1.9</v>
      </c>
      <c r="G19" s="26">
        <f t="shared" si="0"/>
        <v>1.9</v>
      </c>
      <c r="H19" s="27"/>
      <c r="J19" s="13"/>
    </row>
    <row r="20" spans="1:10" ht="43.5" customHeight="1" x14ac:dyDescent="0.25">
      <c r="A20" s="23" t="s">
        <v>25</v>
      </c>
      <c r="B20" s="24" t="s">
        <v>26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27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28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29</v>
      </c>
      <c r="C23" s="10">
        <f>C24+C25+C26</f>
        <v>0</v>
      </c>
      <c r="D23" s="10">
        <f>D24+D25+D26</f>
        <v>926.59999999999991</v>
      </c>
      <c r="E23" s="10">
        <f>E24+E25+E26</f>
        <v>0</v>
      </c>
      <c r="F23" s="10">
        <f>F24+F25+F26</f>
        <v>926.59999999999991</v>
      </c>
      <c r="G23" s="10">
        <f t="shared" si="0"/>
        <v>926.59999999999991</v>
      </c>
      <c r="H23" s="19"/>
      <c r="J23" s="13"/>
    </row>
    <row r="24" spans="1:10" ht="45" customHeight="1" x14ac:dyDescent="0.25">
      <c r="A24" s="33" t="s">
        <v>30</v>
      </c>
      <c r="B24" s="24" t="s">
        <v>31</v>
      </c>
      <c r="C24" s="9">
        <f>[1]Район!C24+'[1]СП Поселения '!C24+'[1]Г Поселения'!C24</f>
        <v>0</v>
      </c>
      <c r="D24" s="9">
        <f>[1]Район!D24+'[1]СП Поселения '!D24+'[1]Г Поселения'!D24</f>
        <v>38.299999999999997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38.299999999999997</v>
      </c>
      <c r="G24" s="26">
        <f t="shared" si="0"/>
        <v>38.299999999999997</v>
      </c>
      <c r="H24" s="27"/>
      <c r="J24" s="13"/>
    </row>
    <row r="25" spans="1:10" ht="31.5" customHeight="1" x14ac:dyDescent="0.25">
      <c r="A25" s="33" t="s">
        <v>32</v>
      </c>
      <c r="B25" s="24" t="s">
        <v>33</v>
      </c>
      <c r="C25" s="9">
        <f>[1]Район!C25+'[1]СП Поселения '!C25+'[1]Г Поселения'!C25</f>
        <v>0</v>
      </c>
      <c r="D25" s="9">
        <f>[1]Район!D25+'[1]СП Поселения '!D25+'[1]Г Поселения'!D25</f>
        <v>888.3</v>
      </c>
      <c r="E25" s="9">
        <f>[1]Район!E25+'[1]СП Поселения '!E25+'[1]Г Поселения'!E25</f>
        <v>0</v>
      </c>
      <c r="F25" s="9">
        <f>[1]Район!F25+'[1]СП Поселения '!F25+'[1]Г Поселения'!F25</f>
        <v>888.3</v>
      </c>
      <c r="G25" s="26">
        <f t="shared" si="0"/>
        <v>888.3</v>
      </c>
      <c r="H25" s="27"/>
      <c r="J25" s="13"/>
    </row>
    <row r="26" spans="1:10" ht="70.5" customHeight="1" x14ac:dyDescent="0.25">
      <c r="A26" s="33">
        <v>222.3</v>
      </c>
      <c r="B26" s="24" t="s">
        <v>34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19"/>
      <c r="J27" s="13"/>
    </row>
    <row r="28" spans="1:10" s="36" customFormat="1" ht="21" x14ac:dyDescent="0.25">
      <c r="A28" s="33" t="s">
        <v>36</v>
      </c>
      <c r="B28" s="34" t="s">
        <v>37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5"/>
      <c r="J28" s="13"/>
    </row>
    <row r="29" spans="1:10" s="36" customFormat="1" x14ac:dyDescent="0.25">
      <c r="A29" s="33" t="s">
        <v>38</v>
      </c>
      <c r="B29" s="37" t="s">
        <v>39</v>
      </c>
      <c r="C29" s="9">
        <f>[1]Район!C29+'[1]СП Поселения '!C29+'[1]Г Поселения'!C29</f>
        <v>0</v>
      </c>
      <c r="D29" s="9">
        <f>[1]Район!D29+'[1]СП Поселения '!D29+'[1]Г Поселения'!D29</f>
        <v>0</v>
      </c>
      <c r="E29" s="9">
        <f>[1]Район!E29+'[1]СП Поселения '!E29+'[1]Г Поселения'!E29</f>
        <v>0</v>
      </c>
      <c r="F29" s="9">
        <f>[1]Район!F29+'[1]СП Поселения '!F29+'[1]Г Поселения'!F29</f>
        <v>0</v>
      </c>
      <c r="G29" s="26">
        <f t="shared" si="0"/>
        <v>0</v>
      </c>
      <c r="H29" s="35"/>
      <c r="J29" s="13"/>
    </row>
    <row r="30" spans="1:10" s="36" customFormat="1" ht="21.75" customHeight="1" x14ac:dyDescent="0.25">
      <c r="A30" s="33" t="s">
        <v>40</v>
      </c>
      <c r="B30" s="37" t="s">
        <v>41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0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0</v>
      </c>
      <c r="G30" s="26">
        <f t="shared" si="0"/>
        <v>0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42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43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138.4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138.4</v>
      </c>
      <c r="G32" s="10">
        <f t="shared" si="0"/>
        <v>138.4</v>
      </c>
      <c r="H32" s="19"/>
      <c r="J32" s="13"/>
    </row>
    <row r="33" spans="1:11" s="20" customFormat="1" x14ac:dyDescent="0.25">
      <c r="A33" s="18">
        <v>225</v>
      </c>
      <c r="B33" s="30" t="s">
        <v>44</v>
      </c>
      <c r="C33" s="10">
        <f>C34+C35+C36+C37+C38</f>
        <v>16459.8</v>
      </c>
      <c r="D33" s="10">
        <f>D34+D35+D36+D37+D38</f>
        <v>11320.6</v>
      </c>
      <c r="E33" s="10">
        <f>E34+E35+E36+E37+E38</f>
        <v>738</v>
      </c>
      <c r="F33" s="10">
        <f>F34+F35+F36+F37+F38</f>
        <v>10582.6</v>
      </c>
      <c r="G33" s="10">
        <f t="shared" si="0"/>
        <v>-5139.1999999999989</v>
      </c>
      <c r="H33" s="19"/>
      <c r="J33" s="13"/>
      <c r="K33" s="38"/>
    </row>
    <row r="34" spans="1:11" s="36" customFormat="1" ht="21.75" customHeight="1" x14ac:dyDescent="0.25">
      <c r="A34" s="28" t="s">
        <v>45</v>
      </c>
      <c r="B34" s="37" t="s">
        <v>46</v>
      </c>
      <c r="C34" s="9">
        <f>[1]Район!C34+'[1]СП Поселения '!C34+'[1]Г Поселения'!C34</f>
        <v>11677.7</v>
      </c>
      <c r="D34" s="9">
        <f>[1]Район!D34+'[1]СП Поселения '!D34+'[1]Г Поселения'!D34</f>
        <v>1473.4</v>
      </c>
      <c r="E34" s="9">
        <f>[1]Район!E34+'[1]СП Поселения '!E34+'[1]Г Поселения'!E34</f>
        <v>276.8</v>
      </c>
      <c r="F34" s="9">
        <f>[1]Район!F34+'[1]СП Поселения '!F34+'[1]Г Поселения'!F34</f>
        <v>1196.5999999999999</v>
      </c>
      <c r="G34" s="26">
        <f t="shared" si="0"/>
        <v>-10204.300000000001</v>
      </c>
      <c r="H34" s="35"/>
      <c r="J34" s="13"/>
    </row>
    <row r="35" spans="1:11" s="36" customFormat="1" ht="23.25" customHeight="1" x14ac:dyDescent="0.25">
      <c r="A35" s="28" t="s">
        <v>47</v>
      </c>
      <c r="B35" s="37" t="s">
        <v>48</v>
      </c>
      <c r="C35" s="9">
        <f>[1]Район!C35+'[1]СП Поселения '!C35+'[1]Г Поселения'!C35</f>
        <v>3986.3999999999996</v>
      </c>
      <c r="D35" s="9">
        <f>[1]Район!D35+'[1]СП Поселения '!D35+'[1]Г Поселения'!D35</f>
        <v>9676.4</v>
      </c>
      <c r="E35" s="9">
        <f>[1]Район!E35+'[1]СП Поселения '!E35+'[1]Г Поселения'!E35</f>
        <v>461.20000000000005</v>
      </c>
      <c r="F35" s="9">
        <f>[1]Район!F35+'[1]СП Поселения '!F35+'[1]Г Поселения'!F35</f>
        <v>9215.1999999999989</v>
      </c>
      <c r="G35" s="26">
        <f t="shared" si="0"/>
        <v>5690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49</v>
      </c>
      <c r="C36" s="9">
        <f>[1]Район!C36+'[1]СП Поселения '!C36+'[1]Г Поселения'!C36</f>
        <v>45.3</v>
      </c>
      <c r="D36" s="9">
        <f>[1]Район!D36+'[1]СП Поселения '!D36+'[1]Г Поселения'!D36</f>
        <v>99.1</v>
      </c>
      <c r="E36" s="9">
        <f>[1]Район!E36+'[1]СП Поселения '!E36+'[1]Г Поселения'!E36</f>
        <v>0</v>
      </c>
      <c r="F36" s="9">
        <f>[1]Район!F36+'[1]СП Поселения '!F36+'[1]Г Поселения'!F36</f>
        <v>99.1</v>
      </c>
      <c r="G36" s="26">
        <f t="shared" si="0"/>
        <v>53.8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50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51</v>
      </c>
      <c r="C38" s="9">
        <f>[1]Район!C38+'[1]СП Поселения '!C38+'[1]Г Поселения'!C38</f>
        <v>750.4</v>
      </c>
      <c r="D38" s="9">
        <f>[1]Район!D38+'[1]СП Поселения '!D38+'[1]Г Поселения'!D38</f>
        <v>71.7</v>
      </c>
      <c r="E38" s="9">
        <f>[1]Район!E38+'[1]СП Поселения '!E38+'[1]Г Поселения'!E38</f>
        <v>0</v>
      </c>
      <c r="F38" s="9">
        <f>[1]Район!F38+'[1]СП Поселения '!F38+'[1]Г Поселения'!F38</f>
        <v>71.7</v>
      </c>
      <c r="G38" s="26">
        <f t="shared" si="0"/>
        <v>-678.69999999999993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52</v>
      </c>
      <c r="C39" s="9">
        <f>[1]Район!C39+'[1]СП Поселения '!C39+'[1]Г Поселения'!C39</f>
        <v>769.5</v>
      </c>
      <c r="D39" s="9">
        <f>[1]Район!D39+'[1]СП Поселения '!D39+'[1]Г Поселения'!D39</f>
        <v>1163.0999999999999</v>
      </c>
      <c r="E39" s="9">
        <f>[1]Район!E39+'[1]СП Поселения '!E39+'[1]Г Поселения'!E39</f>
        <v>25.1</v>
      </c>
      <c r="F39" s="9">
        <f>[1]Район!F39+'[1]СП Поселения '!F39+'[1]Г Поселения'!F39</f>
        <v>1138</v>
      </c>
      <c r="G39" s="10">
        <f t="shared" si="0"/>
        <v>393.59999999999991</v>
      </c>
      <c r="H39" s="19"/>
      <c r="J39" s="13"/>
    </row>
    <row r="40" spans="1:11" s="20" customFormat="1" x14ac:dyDescent="0.25">
      <c r="A40" s="18">
        <v>231</v>
      </c>
      <c r="B40" s="30" t="s">
        <v>53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54</v>
      </c>
      <c r="C41" s="10">
        <f>C42+C43</f>
        <v>155</v>
      </c>
      <c r="D41" s="10">
        <f>D42+D43</f>
        <v>308.89999999999998</v>
      </c>
      <c r="E41" s="10">
        <f>E42+E43</f>
        <v>0</v>
      </c>
      <c r="F41" s="10">
        <f>F42+F43</f>
        <v>308.89999999999998</v>
      </c>
      <c r="G41" s="10">
        <f t="shared" si="0"/>
        <v>153.89999999999998</v>
      </c>
      <c r="H41" s="19"/>
      <c r="J41" s="13"/>
    </row>
    <row r="42" spans="1:11" ht="25.5" customHeight="1" x14ac:dyDescent="0.25">
      <c r="A42" s="33">
        <v>241</v>
      </c>
      <c r="B42" s="34" t="s">
        <v>55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56</v>
      </c>
      <c r="C43" s="9">
        <f>[1]Район!C43+'[1]СП Поселения '!C43+'[1]Г Поселения'!C43</f>
        <v>155</v>
      </c>
      <c r="D43" s="9">
        <f>[1]Район!D43+'[1]СП Поселения '!D43+'[1]Г Поселения'!D43</f>
        <v>308.89999999999998</v>
      </c>
      <c r="E43" s="9">
        <f>[1]Район!E43+'[1]СП Поселения '!E43+'[1]Г Поселения'!E43</f>
        <v>0</v>
      </c>
      <c r="F43" s="9">
        <f>[1]Район!F43+'[1]СП Поселения '!F43+'[1]Г Поселения'!F43</f>
        <v>308.89999999999998</v>
      </c>
      <c r="G43" s="26">
        <f t="shared" si="0"/>
        <v>153.89999999999998</v>
      </c>
      <c r="H43" s="27"/>
      <c r="J43" s="13"/>
    </row>
    <row r="44" spans="1:11" s="20" customFormat="1" ht="24" customHeight="1" x14ac:dyDescent="0.25">
      <c r="A44" s="18">
        <v>251</v>
      </c>
      <c r="B44" s="30" t="s">
        <v>57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58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60</v>
      </c>
      <c r="B47" s="34" t="s">
        <v>61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62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63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64</v>
      </c>
      <c r="C50" s="9">
        <f>[1]Район!C50+'[1]СП Поселения '!C50+'[1]Г Поселения'!C50</f>
        <v>156.6</v>
      </c>
      <c r="D50" s="9">
        <f>[1]Район!D50+'[1]СП Поселения '!D50+'[1]Г Поселения'!D50</f>
        <v>30.099999999999998</v>
      </c>
      <c r="E50" s="9">
        <f>[1]Район!E50+'[1]СП Поселения '!E50+'[1]Г Поселения'!E50</f>
        <v>23.9</v>
      </c>
      <c r="F50" s="9">
        <f>[1]Район!F50+'[1]СП Поселения '!F50+'[1]Г Поселения'!F50</f>
        <v>6.2</v>
      </c>
      <c r="G50" s="10">
        <f t="shared" si="0"/>
        <v>-126.5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65</v>
      </c>
      <c r="C51" s="10">
        <f>C52+C53+C54</f>
        <v>6893.7</v>
      </c>
      <c r="D51" s="10">
        <f>D52+D53+D54</f>
        <v>3913</v>
      </c>
      <c r="E51" s="10">
        <f>E52+E53+E54</f>
        <v>0</v>
      </c>
      <c r="F51" s="10">
        <f>F52+F53+F54</f>
        <v>3913</v>
      </c>
      <c r="G51" s="10">
        <f t="shared" si="0"/>
        <v>-2980.7</v>
      </c>
      <c r="H51" s="19"/>
      <c r="J51" s="13"/>
      <c r="K51" s="39"/>
    </row>
    <row r="52" spans="1:11" x14ac:dyDescent="0.25">
      <c r="A52" s="28" t="s">
        <v>66</v>
      </c>
      <c r="B52" s="34" t="s">
        <v>67</v>
      </c>
      <c r="C52" s="9">
        <f>[1]Район!C52+'[1]СП Поселения '!C52+'[1]Г Поселения'!C52</f>
        <v>6893.7</v>
      </c>
      <c r="D52" s="9">
        <f>[1]Район!D52+'[1]СП Поселения '!D52+'[1]Г Поселения'!D52</f>
        <v>20</v>
      </c>
      <c r="E52" s="9">
        <f>[1]Район!E52+'[1]СП Поселения '!E52+'[1]Г Поселения'!E52</f>
        <v>0</v>
      </c>
      <c r="F52" s="9">
        <f>[1]Район!F52+'[1]СП Поселения '!F52+'[1]Г Поселения'!F52</f>
        <v>20</v>
      </c>
      <c r="G52" s="26">
        <f t="shared" si="0"/>
        <v>-6873.7</v>
      </c>
      <c r="H52" s="27"/>
      <c r="J52" s="13"/>
    </row>
    <row r="53" spans="1:11" ht="15.75" customHeight="1" x14ac:dyDescent="0.25">
      <c r="A53" s="28" t="s">
        <v>68</v>
      </c>
      <c r="B53" s="34" t="s">
        <v>69</v>
      </c>
      <c r="C53" s="9">
        <f>[1]Район!C53+'[1]СП Поселения '!C53+'[1]Г Поселения'!C53</f>
        <v>0</v>
      </c>
      <c r="D53" s="9">
        <f>[1]Район!D53+'[1]СП Поселения '!D53+'[1]Г Поселения'!D53</f>
        <v>3893</v>
      </c>
      <c r="E53" s="9">
        <f>[1]Район!E53+'[1]СП Поселения '!E53+'[1]Г Поселения'!E53</f>
        <v>0</v>
      </c>
      <c r="F53" s="9">
        <f>[1]Район!F53+'[1]СП Поселения '!F53+'[1]Г Поселения'!F53</f>
        <v>3893</v>
      </c>
      <c r="G53" s="26">
        <f t="shared" si="0"/>
        <v>3893</v>
      </c>
      <c r="H53" s="27"/>
      <c r="J53" s="13"/>
    </row>
    <row r="54" spans="1:11" x14ac:dyDescent="0.25">
      <c r="A54" s="28" t="s">
        <v>70</v>
      </c>
      <c r="B54" s="34" t="s">
        <v>71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72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73</v>
      </c>
      <c r="C56" s="10">
        <f>C57</f>
        <v>59</v>
      </c>
      <c r="D56" s="10">
        <f>D57</f>
        <v>184.10000000000002</v>
      </c>
      <c r="E56" s="10">
        <f>E57</f>
        <v>21.5</v>
      </c>
      <c r="F56" s="10">
        <f>F57</f>
        <v>162.60000000000002</v>
      </c>
      <c r="G56" s="10">
        <f t="shared" si="0"/>
        <v>125.10000000000002</v>
      </c>
      <c r="H56" s="19"/>
      <c r="I56" s="40"/>
      <c r="J56" s="13"/>
    </row>
    <row r="57" spans="1:11" x14ac:dyDescent="0.25">
      <c r="A57" s="28" t="s">
        <v>74</v>
      </c>
      <c r="B57" s="34" t="s">
        <v>75</v>
      </c>
      <c r="C57" s="25">
        <f>SUM(C58:C64)</f>
        <v>59</v>
      </c>
      <c r="D57" s="25">
        <f>SUM(D58:D64)</f>
        <v>184.10000000000002</v>
      </c>
      <c r="E57" s="25">
        <f>SUM(E58:E64)</f>
        <v>21.5</v>
      </c>
      <c r="F57" s="25">
        <f>SUM(F58:F64)</f>
        <v>162.60000000000002</v>
      </c>
      <c r="G57" s="26">
        <f t="shared" si="0"/>
        <v>125.10000000000002</v>
      </c>
      <c r="H57" s="27"/>
      <c r="J57" s="13"/>
    </row>
    <row r="58" spans="1:11" x14ac:dyDescent="0.25">
      <c r="A58" s="28" t="s">
        <v>76</v>
      </c>
      <c r="B58" s="41" t="s">
        <v>77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78</v>
      </c>
      <c r="B59" s="37" t="s">
        <v>79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80</v>
      </c>
      <c r="B60" s="37" t="s">
        <v>81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8.8000000000000007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8.8000000000000007</v>
      </c>
      <c r="G60" s="26">
        <f t="shared" si="0"/>
        <v>8.8000000000000007</v>
      </c>
      <c r="H60" s="27"/>
      <c r="J60" s="13"/>
    </row>
    <row r="61" spans="1:11" x14ac:dyDescent="0.25">
      <c r="A61" s="28" t="s">
        <v>82</v>
      </c>
      <c r="B61" s="37" t="s">
        <v>83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84</v>
      </c>
      <c r="B62" s="37" t="s">
        <v>85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86</v>
      </c>
      <c r="B63" s="37" t="s">
        <v>87</v>
      </c>
      <c r="C63" s="9">
        <f>[1]Район!C63+'[1]СП Поселения '!C63+'[1]Г Поселения'!C63</f>
        <v>59</v>
      </c>
      <c r="D63" s="9">
        <f>[1]Район!D63+'[1]СП Поселения '!D63+'[1]Г Поселения'!D63</f>
        <v>175.3</v>
      </c>
      <c r="E63" s="9">
        <f>[1]Район!E63+'[1]СП Поселения '!E63+'[1]Г Поселения'!E63</f>
        <v>21.5</v>
      </c>
      <c r="F63" s="9">
        <f>[1]Район!F63+'[1]СП Поселения '!F63+'[1]Г Поселения'!F63</f>
        <v>153.80000000000001</v>
      </c>
      <c r="G63" s="26">
        <f t="shared" si="0"/>
        <v>116.30000000000001</v>
      </c>
      <c r="H63" s="27"/>
      <c r="J63" s="13"/>
    </row>
    <row r="64" spans="1:11" ht="14.25" customHeight="1" x14ac:dyDescent="0.25">
      <c r="A64" s="28" t="s">
        <v>88</v>
      </c>
      <c r="B64" s="37" t="s">
        <v>89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100</v>
      </c>
      <c r="C65" s="9">
        <f>C10</f>
        <v>24493.599999999999</v>
      </c>
      <c r="D65" s="9">
        <f>D10</f>
        <v>18506.8</v>
      </c>
      <c r="E65" s="9">
        <f>E10</f>
        <v>808.5</v>
      </c>
      <c r="F65" s="9">
        <f>F10</f>
        <v>17698.3</v>
      </c>
      <c r="G65" s="47">
        <f t="shared" si="0"/>
        <v>-5986.7999999999993</v>
      </c>
      <c r="H65" s="27"/>
      <c r="J65" s="13"/>
    </row>
    <row r="66" spans="1:10" ht="14.25" customHeight="1" x14ac:dyDescent="0.25">
      <c r="A66" s="28">
        <v>1</v>
      </c>
      <c r="B66" s="37" t="s">
        <v>101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102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103</v>
      </c>
      <c r="C68" s="9">
        <f>C27</f>
        <v>0</v>
      </c>
      <c r="D68" s="9">
        <f>D27</f>
        <v>0</v>
      </c>
      <c r="E68" s="9">
        <f>E27</f>
        <v>0</v>
      </c>
      <c r="F68" s="9">
        <f>F27</f>
        <v>0</v>
      </c>
      <c r="G68" s="9">
        <f>G27</f>
        <v>0</v>
      </c>
      <c r="H68" s="27"/>
      <c r="J68" s="13"/>
    </row>
    <row r="69" spans="1:10" ht="14.25" customHeight="1" x14ac:dyDescent="0.25">
      <c r="A69" s="28">
        <v>4</v>
      </c>
      <c r="B69" s="37" t="s">
        <v>104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90</v>
      </c>
      <c r="B71" s="50" t="s">
        <v>91</v>
      </c>
      <c r="C71" s="50"/>
      <c r="D71" s="50"/>
      <c r="E71" s="50"/>
      <c r="F71" s="50"/>
      <c r="G71" s="50"/>
    </row>
    <row r="72" spans="1:10" ht="36" customHeight="1" x14ac:dyDescent="0.25">
      <c r="A72" s="43">
        <v>2</v>
      </c>
      <c r="B72" s="50" t="s">
        <v>92</v>
      </c>
      <c r="C72" s="50"/>
      <c r="D72" s="50"/>
      <c r="E72" s="50"/>
      <c r="F72" s="50"/>
      <c r="G72" s="50"/>
    </row>
    <row r="73" spans="1:10" ht="15.6" customHeight="1" x14ac:dyDescent="0.25">
      <c r="A73" s="43">
        <v>3</v>
      </c>
      <c r="B73" s="1" t="s">
        <v>93</v>
      </c>
    </row>
    <row r="76" spans="1:10" x14ac:dyDescent="0.25">
      <c r="A76" s="44" t="s">
        <v>111</v>
      </c>
      <c r="B76" s="44"/>
      <c r="C76" s="44"/>
      <c r="D76" s="44"/>
      <c r="E76" s="44" t="s">
        <v>105</v>
      </c>
      <c r="F76" s="44"/>
      <c r="G76" s="45"/>
    </row>
    <row r="77" spans="1:10" x14ac:dyDescent="0.25">
      <c r="A77" s="44"/>
      <c r="B77" s="44"/>
      <c r="C77" s="44"/>
      <c r="D77" s="44"/>
      <c r="E77" s="44"/>
    </row>
    <row r="78" spans="1:10" x14ac:dyDescent="0.25">
      <c r="A78" s="44"/>
      <c r="B78" s="44"/>
      <c r="C78" s="44"/>
      <c r="D78" s="44"/>
      <c r="E78" s="44"/>
    </row>
    <row r="79" spans="1:10" x14ac:dyDescent="0.25">
      <c r="A79" s="49"/>
      <c r="B79" s="49"/>
      <c r="C79" s="48"/>
      <c r="D79" s="48"/>
      <c r="E79" s="48" t="s">
        <v>106</v>
      </c>
    </row>
    <row r="81" spans="1:5" x14ac:dyDescent="0.25">
      <c r="A81" s="1" t="s">
        <v>94</v>
      </c>
      <c r="E81" s="1" t="s">
        <v>95</v>
      </c>
    </row>
    <row r="83" spans="1:5" x14ac:dyDescent="0.25">
      <c r="A83" s="1" t="s">
        <v>107</v>
      </c>
    </row>
    <row r="84" spans="1:5" x14ac:dyDescent="0.25">
      <c r="A84" s="1" t="s">
        <v>96</v>
      </c>
    </row>
  </sheetData>
  <mergeCells count="13">
    <mergeCell ref="A79:B79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2016-08-19T01:54:55Z</dcterms:modified>
</cp:coreProperties>
</file>