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G60" i="1" s="1"/>
  <c r="F59" i="1"/>
  <c r="E59" i="1"/>
  <c r="D59" i="1"/>
  <c r="G59" i="1" s="1"/>
  <c r="C59" i="1"/>
  <c r="C57" i="1" s="1"/>
  <c r="C56" i="1" s="1"/>
  <c r="F58" i="1"/>
  <c r="E58" i="1"/>
  <c r="D58" i="1"/>
  <c r="G58" i="1" s="1"/>
  <c r="C58" i="1"/>
  <c r="F57" i="1"/>
  <c r="F56" i="1" s="1"/>
  <c r="E57" i="1"/>
  <c r="E56" i="1" s="1"/>
  <c r="F55" i="1"/>
  <c r="E55" i="1"/>
  <c r="D55" i="1"/>
  <c r="G55" i="1" s="1"/>
  <c r="C55" i="1"/>
  <c r="F54" i="1"/>
  <c r="E54" i="1"/>
  <c r="D54" i="1"/>
  <c r="G54" i="1" s="1"/>
  <c r="C54" i="1"/>
  <c r="F53" i="1"/>
  <c r="E53" i="1"/>
  <c r="E51" i="1" s="1"/>
  <c r="D53" i="1"/>
  <c r="C53" i="1"/>
  <c r="G53" i="1" s="1"/>
  <c r="F52" i="1"/>
  <c r="F51" i="1" s="1"/>
  <c r="E52" i="1"/>
  <c r="D52" i="1"/>
  <c r="C52" i="1"/>
  <c r="G52" i="1" s="1"/>
  <c r="D51" i="1"/>
  <c r="F50" i="1"/>
  <c r="E50" i="1"/>
  <c r="D50" i="1"/>
  <c r="G50" i="1" s="1"/>
  <c r="C50" i="1"/>
  <c r="F49" i="1"/>
  <c r="E49" i="1"/>
  <c r="D49" i="1"/>
  <c r="C49" i="1"/>
  <c r="G49" i="1" s="1"/>
  <c r="F48" i="1"/>
  <c r="F46" i="1" s="1"/>
  <c r="F69" i="1" s="1"/>
  <c r="E48" i="1"/>
  <c r="D48" i="1"/>
  <c r="C48" i="1"/>
  <c r="G48" i="1" s="1"/>
  <c r="F47" i="1"/>
  <c r="E47" i="1"/>
  <c r="D47" i="1"/>
  <c r="G47" i="1" s="1"/>
  <c r="C47" i="1"/>
  <c r="C46" i="1" s="1"/>
  <c r="C69" i="1" s="1"/>
  <c r="E46" i="1"/>
  <c r="E69" i="1" s="1"/>
  <c r="F45" i="1"/>
  <c r="E45" i="1"/>
  <c r="D45" i="1"/>
  <c r="C45" i="1"/>
  <c r="G45" i="1" s="1"/>
  <c r="F44" i="1"/>
  <c r="E44" i="1"/>
  <c r="D44" i="1"/>
  <c r="C44" i="1"/>
  <c r="G44" i="1" s="1"/>
  <c r="F43" i="1"/>
  <c r="E43" i="1"/>
  <c r="D43" i="1"/>
  <c r="G43" i="1" s="1"/>
  <c r="C43" i="1"/>
  <c r="C41" i="1" s="1"/>
  <c r="F42" i="1"/>
  <c r="E42" i="1"/>
  <c r="E41" i="1" s="1"/>
  <c r="D42" i="1"/>
  <c r="G42" i="1" s="1"/>
  <c r="C42" i="1"/>
  <c r="F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C36" i="1"/>
  <c r="G36" i="1" s="1"/>
  <c r="F35" i="1"/>
  <c r="E35" i="1"/>
  <c r="D35" i="1"/>
  <c r="G35" i="1" s="1"/>
  <c r="C35" i="1"/>
  <c r="C33" i="1" s="1"/>
  <c r="F34" i="1"/>
  <c r="E34" i="1"/>
  <c r="D34" i="1"/>
  <c r="G34" i="1" s="1"/>
  <c r="F33" i="1"/>
  <c r="E33" i="1"/>
  <c r="F32" i="1"/>
  <c r="E32" i="1"/>
  <c r="D32" i="1"/>
  <c r="C32" i="1"/>
  <c r="G32" i="1" s="1"/>
  <c r="F31" i="1"/>
  <c r="E31" i="1"/>
  <c r="D31" i="1"/>
  <c r="G31" i="1" s="1"/>
  <c r="C31" i="1"/>
  <c r="F30" i="1"/>
  <c r="E30" i="1"/>
  <c r="D30" i="1"/>
  <c r="G30" i="1" s="1"/>
  <c r="C30" i="1"/>
  <c r="F29" i="1"/>
  <c r="E29" i="1"/>
  <c r="E28" i="1" s="1"/>
  <c r="E27" i="1" s="1"/>
  <c r="E68" i="1" s="1"/>
  <c r="D29" i="1"/>
  <c r="G29" i="1" s="1"/>
  <c r="C29" i="1"/>
  <c r="F28" i="1"/>
  <c r="F27" i="1" s="1"/>
  <c r="C28" i="1"/>
  <c r="C27" i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E13" i="1" s="1"/>
  <c r="E10" i="1" s="1"/>
  <c r="E65" i="1" s="1"/>
  <c r="D14" i="1"/>
  <c r="G14" i="1" s="1"/>
  <c r="C14" i="1"/>
  <c r="C13" i="1" s="1"/>
  <c r="F13" i="1"/>
  <c r="D13" i="1"/>
  <c r="G13" i="1" s="1"/>
  <c r="F12" i="1"/>
  <c r="F66" i="1" s="1"/>
  <c r="E12" i="1"/>
  <c r="E66" i="1" s="1"/>
  <c r="D12" i="1"/>
  <c r="G12" i="1" s="1"/>
  <c r="G66" i="1" s="1"/>
  <c r="C12" i="1"/>
  <c r="F68" i="1" l="1"/>
  <c r="F10" i="1"/>
  <c r="F65" i="1" s="1"/>
  <c r="G51" i="1"/>
  <c r="G21" i="1"/>
  <c r="G67" i="1" s="1"/>
  <c r="D28" i="1"/>
  <c r="D41" i="1"/>
  <c r="G41" i="1" s="1"/>
  <c r="D57" i="1"/>
  <c r="C66" i="1"/>
  <c r="D33" i="1"/>
  <c r="G33" i="1" s="1"/>
  <c r="D46" i="1"/>
  <c r="C51" i="1"/>
  <c r="C10" i="1" s="1"/>
  <c r="C65" i="1" s="1"/>
  <c r="D66" i="1"/>
  <c r="G57" i="1" l="1"/>
  <c r="D56" i="1"/>
  <c r="G56" i="1" s="1"/>
  <c r="D69" i="1"/>
  <c r="G46" i="1"/>
  <c r="G69" i="1" s="1"/>
  <c r="G28" i="1"/>
  <c r="D27" i="1"/>
  <c r="D68" i="1" l="1"/>
  <c r="G27" i="1"/>
  <c r="G68" i="1" s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<sst xmlns="http://schemas.openxmlformats.org/spreadsheetml/2006/main" count="114" uniqueCount="113">
  <si>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</si>
  <si>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</si>
  <si>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</si>
  <si>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</si>
  <si>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</si>
  <si>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</si>
  <si>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</si>
  <si>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</si>
  <si>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</si>
  <si>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</si>
  <si>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</si>
  <si>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</si>
  <si>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</si>
  <si>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</si>
  <si>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</si>
  <si>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</si>
  <si>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</si>
  <si>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</si>
  <si>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</si>
  <si>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</si>
  <si>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</si>
  <si>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</si>
  <si>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</si>
  <si>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</si>
  <si>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</si>
  <si>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</si>
  <si>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</si>
  <si>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</si>
  <si>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</si>
  <si>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</si>
  <si>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</si>
  <si>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</si>
  <si>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</si>
  <si>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</si>
  <si>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</si>
  <si>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</si>
  <si>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</si>
  <si>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</si>
  <si>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</si>
  <si>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</si>
  <si>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</si>
  <si>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</si>
  <si>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</si>
  <si>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</si>
  <si>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</si>
  <si>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</si>
  <si>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</si>
  <si>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</si>
  <si>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</si>
  <si>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</si>
  <si>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</si>
  <si>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</si>
  <si>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</si>
  <si>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</si>
  <si>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</si>
  <si>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</si>
  <si>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</si>
  <si>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</si>
  <si>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</si>
  <si>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</si>
  <si>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</si>
  <si>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</si>
  <si>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</si>
  <si>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</si>
  <si>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</si>
  <si>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</si>
  <si>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</si>
  <si>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</si>
  <si>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</si>
  <si>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</si>
  <si>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</si>
  <si>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</si>
  <si>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</si>
  <si>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</si>
  <si>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</si>
  <si>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</si>
  <si>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</si>
  <si>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</si>
  <si>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</si>
  <si>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</si>
  <si>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</si>
  <si>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</si>
  <si>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</si>
  <si>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</si>
  <si>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</si>
  <si>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</si>
  <si>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</si>
  <si>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</si>
  <si>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</si>
  <si>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</si>
  <si>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</si>
  <si>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</si>
  <si>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</si>
  <si>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</si>
  <si>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</si>
  <si>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</si>
  <si>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</si>
  <si>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</si>
  <si>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</si>
  <si>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</si>
  <si>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</si>
  <si>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</si>
  <si>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</si>
  <si>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</si>
  <si>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</si>
  <si>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</si>
  <si>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</si>
  <si>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</si>
  <si>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 xml:space="preserve">Руководитель </t>
  </si>
  <si>
    <t>А. В. Герасимова</t>
  </si>
  <si>
    <t>Справочная таблица к отчету об исполнении местного бюджета по состоянию на 01 июня  2017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</si>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</sst>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52;&#1040;&#1049;\&#1050;&#1088;&#1077;&#1076;&#1080;&#1090;&#1086;&#1088;&#1089;&#1082;&#1072;&#1103;%20&#1076;&#1083;&#1103;%20&#1073;&#1102;&#1076;&#1078;&#1077;&#1090;&#1072;%20&#1085;&#1072;%2001.06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241.7</v>
          </cell>
          <cell r="E15">
            <v>0</v>
          </cell>
          <cell r="F15">
            <v>241.7</v>
          </cell>
        </row>
        <row r="16">
          <cell r="C16">
            <v>60.4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99</v>
          </cell>
          <cell r="D17">
            <v>86.800000000000011</v>
          </cell>
          <cell r="E17">
            <v>17.899999999999999</v>
          </cell>
          <cell r="F17">
            <v>68.900000000000006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14</v>
          </cell>
          <cell r="E24">
            <v>0</v>
          </cell>
          <cell r="F24">
            <v>14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567.5</v>
          </cell>
          <cell r="E29">
            <v>0</v>
          </cell>
          <cell r="F29">
            <v>567.5</v>
          </cell>
        </row>
        <row r="30">
          <cell r="C30">
            <v>0</v>
          </cell>
          <cell r="D30">
            <v>1.3</v>
          </cell>
          <cell r="E30">
            <v>0</v>
          </cell>
          <cell r="F30">
            <v>1.3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6.1</v>
          </cell>
          <cell r="E32">
            <v>0</v>
          </cell>
          <cell r="F32">
            <v>6.1</v>
          </cell>
        </row>
        <row r="34">
          <cell r="D34">
            <v>364.6</v>
          </cell>
          <cell r="E34">
            <v>141.80000000000001</v>
          </cell>
          <cell r="F34">
            <v>222.8</v>
          </cell>
        </row>
        <row r="35">
          <cell r="C35">
            <v>9865.4</v>
          </cell>
          <cell r="D35">
            <v>37.4</v>
          </cell>
          <cell r="E35">
            <v>0</v>
          </cell>
          <cell r="F35">
            <v>37.4</v>
          </cell>
        </row>
        <row r="36">
          <cell r="C36">
            <v>71.7</v>
          </cell>
          <cell r="D36">
            <v>175.9</v>
          </cell>
          <cell r="E36">
            <v>29.2</v>
          </cell>
          <cell r="F36">
            <v>146.69999999999999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214.70000000000002</v>
          </cell>
          <cell r="E38">
            <v>162.70000000000002</v>
          </cell>
          <cell r="F38">
            <v>52</v>
          </cell>
        </row>
        <row r="39">
          <cell r="C39">
            <v>648.29999999999995</v>
          </cell>
          <cell r="D39">
            <v>388.79999999999995</v>
          </cell>
          <cell r="E39">
            <v>103.6</v>
          </cell>
          <cell r="F39">
            <v>285.2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48958</v>
          </cell>
          <cell r="E43">
            <v>48958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10.3</v>
          </cell>
          <cell r="E52">
            <v>5.3</v>
          </cell>
          <cell r="F52">
            <v>5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345.6</v>
          </cell>
          <cell r="E63">
            <v>3.5</v>
          </cell>
          <cell r="F63">
            <v>342.1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143.6</v>
          </cell>
          <cell r="E15">
            <v>100.6</v>
          </cell>
          <cell r="F15">
            <v>43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127.4</v>
          </cell>
          <cell r="E17">
            <v>94.1</v>
          </cell>
          <cell r="F17">
            <v>33.299999999999997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8.4</v>
          </cell>
          <cell r="E29">
            <v>0</v>
          </cell>
          <cell r="F29">
            <v>8.4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0.6</v>
          </cell>
          <cell r="E35">
            <v>0</v>
          </cell>
          <cell r="F35">
            <v>0.6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133.30000000000001</v>
          </cell>
          <cell r="E38">
            <v>105.4</v>
          </cell>
          <cell r="F38">
            <v>27.9</v>
          </cell>
        </row>
        <row r="39">
          <cell r="C39">
            <v>0</v>
          </cell>
          <cell r="D39">
            <v>58</v>
          </cell>
          <cell r="E39">
            <v>0</v>
          </cell>
          <cell r="F39">
            <v>58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13.6</v>
          </cell>
          <cell r="E50">
            <v>13.6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94.7</v>
          </cell>
          <cell r="E63">
            <v>4.7</v>
          </cell>
          <cell r="F63">
            <v>90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4852.5</v>
          </cell>
          <cell r="E34">
            <v>3330.5</v>
          </cell>
          <cell r="F34">
            <v>1522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9795.1</v>
          </cell>
          <cell r="E38">
            <v>8470.1</v>
          </cell>
          <cell r="F38">
            <v>1325</v>
          </cell>
        </row>
        <row r="39">
          <cell r="C39">
            <v>1150.2</v>
          </cell>
          <cell r="D39">
            <v>1708.3</v>
          </cell>
          <cell r="E39">
            <v>645.5</v>
          </cell>
          <cell r="F39">
            <v>1062.8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666.5</v>
          </cell>
          <cell r="E43">
            <v>0</v>
          </cell>
          <cell r="F43">
            <v>666.5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4633.5</v>
          </cell>
          <cell r="E50">
            <v>1514.9</v>
          </cell>
          <cell r="F50">
            <v>3118.6</v>
          </cell>
        </row>
        <row r="52">
          <cell r="C52">
            <v>249.4</v>
          </cell>
          <cell r="D52">
            <v>1230.2</v>
          </cell>
          <cell r="E52">
            <v>249.3</v>
          </cell>
          <cell r="F52">
            <v>980.9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110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111</v>
      </c>
      <c r="E7" s="59" t="s">
        <v>96</v>
      </c>
      <c r="F7" s="60"/>
      <c r="G7" s="57" t="s">
        <v>112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76237.000000000015</v>
      </c>
      <c r="E10" s="9">
        <f>E12+E13+E21+E22+E23+E27+E32+E33+E39+E40+E41+E44+E45+E46+E49+E50+E51+E55+E56</f>
        <v>65308.299999999996</v>
      </c>
      <c r="F10" s="9">
        <f>F12+F13+F21+F22+F23+F27+F32+F33+F39+F40+F41+F44+F45+F46+F49+F50+F51+F55+F56</f>
        <v>10928.7</v>
      </c>
      <c r="G10" s="10">
        <f>D10-C10</f>
        <v>-5627.8999999999796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599.5</v>
      </c>
      <c r="E13" s="10">
        <f>E14+E20</f>
        <v>212.6</v>
      </c>
      <c r="F13" s="10">
        <f>F14+F20</f>
        <v>386.9</v>
      </c>
      <c r="G13" s="10">
        <f t="shared" si="0"/>
        <v>-783.40000000000009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599.5</v>
      </c>
      <c r="E14" s="25">
        <f>E15+E16+E17+E18+E19</f>
        <v>212.6</v>
      </c>
      <c r="F14" s="25">
        <f>F15+F16+F17+F18+F19</f>
        <v>386.9</v>
      </c>
      <c r="G14" s="26">
        <f t="shared" si="0"/>
        <v>-783.40000000000009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385.29999999999995</v>
      </c>
      <c r="E15" s="9">
        <f>[1]Район!E15+'[1]СП Поселения '!E15+'[1]Г Поселения'!E15</f>
        <v>100.6</v>
      </c>
      <c r="F15" s="9">
        <f>[1]Район!F15+'[1]СП Поселения '!F15+'[1]Г Поселения'!F15</f>
        <v>284.7</v>
      </c>
      <c r="G15" s="26">
        <f t="shared" si="0"/>
        <v>-744.10000000000014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0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0</v>
      </c>
      <c r="G16" s="26">
        <f t="shared" si="0"/>
        <v>-60.4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214.20000000000002</v>
      </c>
      <c r="E17" s="9">
        <f>[1]Район!E17+'[1]СП Поселения '!E17+'[1]Г Поселения'!E17</f>
        <v>112</v>
      </c>
      <c r="F17" s="9">
        <f>[1]Район!F17+'[1]СП Поселения '!F17+'[1]Г Поселения'!F17</f>
        <v>102.2</v>
      </c>
      <c r="G17" s="26">
        <f t="shared" si="0"/>
        <v>21.100000000000023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503.3</v>
      </c>
      <c r="E23" s="10">
        <f>E24+E25+E26</f>
        <v>488.3</v>
      </c>
      <c r="F23" s="10">
        <f>F24+F25+F26</f>
        <v>15</v>
      </c>
      <c r="G23" s="10">
        <f t="shared" si="0"/>
        <v>-35.599999999999966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15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15</v>
      </c>
      <c r="G24" s="26">
        <f t="shared" si="0"/>
        <v>-35.6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577.19999999999993</v>
      </c>
      <c r="E27" s="10">
        <f>E28+E31</f>
        <v>0</v>
      </c>
      <c r="F27" s="10">
        <f>F28+F31</f>
        <v>577.19999999999993</v>
      </c>
      <c r="G27" s="10">
        <f t="shared" si="0"/>
        <v>576.49999999999989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577.19999999999993</v>
      </c>
      <c r="E28" s="25">
        <f>E29+E30</f>
        <v>0</v>
      </c>
      <c r="F28" s="25">
        <f>F29+F30</f>
        <v>577.19999999999993</v>
      </c>
      <c r="G28" s="26">
        <f t="shared" si="0"/>
        <v>576.49999999999989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575.9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575.9</v>
      </c>
      <c r="G29" s="26">
        <f t="shared" si="0"/>
        <v>575.19999999999993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1.3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1.3</v>
      </c>
      <c r="G30" s="26">
        <f t="shared" si="0"/>
        <v>1.3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6.1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6.1</v>
      </c>
      <c r="G32" s="10">
        <f t="shared" si="0"/>
        <v>6.1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15574.1</v>
      </c>
      <c r="E33" s="10">
        <f>E34+E35+E36+E37+E38</f>
        <v>12239.7</v>
      </c>
      <c r="F33" s="10">
        <f>F34+F35+F36+F37+F38</f>
        <v>3334.4</v>
      </c>
      <c r="G33" s="10">
        <f t="shared" si="0"/>
        <v>-7752.9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5217.1000000000004</v>
      </c>
      <c r="E34" s="9">
        <f>[1]Район!E34+'[1]СП Поселения '!E34+'[1]Г Поселения'!E34</f>
        <v>3472.3</v>
      </c>
      <c r="F34" s="9">
        <f>[1]Район!F34+'[1]СП Поселения '!F34+'[1]Г Поселения'!F34</f>
        <v>1744.8</v>
      </c>
      <c r="G34" s="26">
        <f t="shared" si="0"/>
        <v>630.60000000000036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38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38</v>
      </c>
      <c r="G35" s="26">
        <f t="shared" si="0"/>
        <v>-9827.4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175.9</v>
      </c>
      <c r="E36" s="9">
        <f>[1]Район!E36+'[1]СП Поселения '!E36+'[1]Г Поселения'!E36</f>
        <v>29.2</v>
      </c>
      <c r="F36" s="9">
        <f>[1]Район!F36+'[1]СП Поселения '!F36+'[1]Г Поселения'!F36</f>
        <v>146.69999999999999</v>
      </c>
      <c r="G36" s="26">
        <f t="shared" si="0"/>
        <v>104.2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10143.1</v>
      </c>
      <c r="E38" s="9">
        <f>[1]Район!E38+'[1]СП Поселения '!E38+'[1]Г Поселения'!E38</f>
        <v>8738.2000000000007</v>
      </c>
      <c r="F38" s="9">
        <f>[1]Район!F38+'[1]СП Поселения '!F38+'[1]Г Поселения'!F38</f>
        <v>1404.9</v>
      </c>
      <c r="G38" s="26">
        <f t="shared" si="0"/>
        <v>1339.7000000000007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2155.1</v>
      </c>
      <c r="E39" s="9">
        <f>[1]Район!E39+'[1]СП Поселения '!E39+'[1]Г Поселения'!E39</f>
        <v>749.1</v>
      </c>
      <c r="F39" s="9">
        <f>[1]Район!F39+'[1]СП Поселения '!F39+'[1]Г Поселения'!F39</f>
        <v>1406</v>
      </c>
      <c r="G39" s="10">
        <f t="shared" si="0"/>
        <v>356.59999999999991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49624.5</v>
      </c>
      <c r="E41" s="10">
        <f>E42+E43</f>
        <v>48958</v>
      </c>
      <c r="F41" s="10">
        <f>F42+F43</f>
        <v>666.5</v>
      </c>
      <c r="G41" s="10">
        <f t="shared" si="0"/>
        <v>16.69999999999709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49624.5</v>
      </c>
      <c r="E43" s="9">
        <f>[1]Район!E43+'[1]СП Поселения '!E43+'[1]Г Поселения'!E43</f>
        <v>48958</v>
      </c>
      <c r="F43" s="9">
        <f>[1]Район!F43+'[1]СП Поселения '!F43+'[1]Г Поселения'!F43</f>
        <v>666.5</v>
      </c>
      <c r="G43" s="26">
        <f t="shared" si="0"/>
        <v>16.69999999999709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4647.1000000000004</v>
      </c>
      <c r="E50" s="9">
        <f>[1]Район!E50+'[1]СП Поселения '!E50+'[1]Г Поселения'!E50</f>
        <v>1528.5</v>
      </c>
      <c r="F50" s="9">
        <f>[1]Район!F50+'[1]СП Поселения '!F50+'[1]Г Поселения'!F50</f>
        <v>3118.6</v>
      </c>
      <c r="G50" s="10">
        <f t="shared" si="0"/>
        <v>574.40000000000055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2109.8000000000002</v>
      </c>
      <c r="E51" s="10">
        <f>E52+E53+E54</f>
        <v>1123.9000000000001</v>
      </c>
      <c r="F51" s="10">
        <f>F52+F53+F54</f>
        <v>985.9</v>
      </c>
      <c r="G51" s="10">
        <f t="shared" si="0"/>
        <v>985.80000000000018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1240.5</v>
      </c>
      <c r="E52" s="9">
        <f>[1]Район!E52+'[1]СП Поселения '!E52+'[1]Г Поселения'!E52</f>
        <v>254.60000000000002</v>
      </c>
      <c r="F52" s="9">
        <f>[1]Район!F52+'[1]СП Поселения '!F52+'[1]Г Поселения'!F52</f>
        <v>985.9</v>
      </c>
      <c r="G52" s="26">
        <f t="shared" si="0"/>
        <v>985.8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440.3</v>
      </c>
      <c r="E56" s="10">
        <f>E57</f>
        <v>8.1999999999999993</v>
      </c>
      <c r="F56" s="10">
        <f>F57</f>
        <v>432.1</v>
      </c>
      <c r="G56" s="10">
        <f t="shared" si="0"/>
        <v>427.90000000000003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440.3</v>
      </c>
      <c r="E57" s="25">
        <f>SUM(E58:E64)</f>
        <v>8.1999999999999993</v>
      </c>
      <c r="F57" s="25">
        <f>SUM(F58:F64)</f>
        <v>432.1</v>
      </c>
      <c r="G57" s="26">
        <f t="shared" si="0"/>
        <v>427.90000000000003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440.3</v>
      </c>
      <c r="E63" s="9">
        <f>[1]Район!E63+'[1]СП Поселения '!E63+'[1]Г Поселения'!E63</f>
        <v>8.1999999999999993</v>
      </c>
      <c r="F63" s="9">
        <f>[1]Район!F63+'[1]СП Поселения '!F63+'[1]Г Поселения'!F63</f>
        <v>432.1</v>
      </c>
      <c r="G63" s="26">
        <f t="shared" si="0"/>
        <v>427.90000000000003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76237.000000000015</v>
      </c>
      <c r="E65" s="9">
        <f>E10</f>
        <v>65308.299999999996</v>
      </c>
      <c r="F65" s="9">
        <f>F10</f>
        <v>10928.7</v>
      </c>
      <c r="G65" s="46">
        <f t="shared" si="0"/>
        <v>-5627.8999999999796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577.19999999999993</v>
      </c>
      <c r="E68" s="9">
        <f>E27</f>
        <v>0</v>
      </c>
      <c r="F68" s="9">
        <f>F27</f>
        <v>577.19999999999993</v>
      </c>
      <c r="G68" s="9">
        <f>G27</f>
        <v>576.49999999999989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108</v>
      </c>
      <c r="B77" s="44"/>
      <c r="C77" s="44"/>
      <c r="D77" s="44"/>
      <c r="E77" s="1" t="s">
        <v>109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2017-07-19T00:22:12Z</dcterms:modified>
</cp:coreProperties>
</file>