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F56" i="1" s="1"/>
  <c r="E57" i="1"/>
  <c r="E56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C51" i="1" s="1"/>
  <c r="E51" i="1"/>
  <c r="D51" i="1"/>
  <c r="G51" i="1" s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D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G29" i="1" s="1"/>
  <c r="C29" i="1"/>
  <c r="C28" i="1"/>
  <c r="C27" i="1" s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E23" i="1" s="1"/>
  <c r="D24" i="1"/>
  <c r="C24" i="1"/>
  <c r="G24" i="1" s="1"/>
  <c r="F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C20" i="1"/>
  <c r="G20" i="1" s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E14" i="1" s="1"/>
  <c r="E13" i="1" s="1"/>
  <c r="D16" i="1"/>
  <c r="C16" i="1"/>
  <c r="G16" i="1" s="1"/>
  <c r="F15" i="1"/>
  <c r="F14" i="1" s="1"/>
  <c r="F13" i="1" s="1"/>
  <c r="F10" i="1" s="1"/>
  <c r="F65" i="1" s="1"/>
  <c r="E15" i="1"/>
  <c r="D15" i="1"/>
  <c r="C15" i="1"/>
  <c r="G15" i="1" s="1"/>
  <c r="D14" i="1"/>
  <c r="G14" i="1" s="1"/>
  <c r="C14" i="1"/>
  <c r="C13" i="1" s="1"/>
  <c r="C10" i="1" s="1"/>
  <c r="C65" i="1" s="1"/>
  <c r="F12" i="1"/>
  <c r="F66" i="1" s="1"/>
  <c r="E12" i="1"/>
  <c r="E66" i="1" s="1"/>
  <c r="D12" i="1"/>
  <c r="D66" i="1" s="1"/>
  <c r="C12" i="1"/>
  <c r="G12" i="1" s="1"/>
  <c r="G66" i="1" s="1"/>
  <c r="G33" i="1" l="1"/>
  <c r="E10" i="1"/>
  <c r="E65" i="1" s="1"/>
  <c r="G21" i="1"/>
  <c r="G67" i="1" s="1"/>
  <c r="D28" i="1"/>
  <c r="D41" i="1"/>
  <c r="G41" i="1" s="1"/>
  <c r="D57" i="1"/>
  <c r="C66" i="1"/>
  <c r="D13" i="1"/>
  <c r="D46" i="1"/>
  <c r="G13" i="1" l="1"/>
  <c r="G28" i="1"/>
  <c r="D27" i="1"/>
  <c r="G57" i="1"/>
  <c r="D56" i="1"/>
  <c r="G56" i="1" s="1"/>
  <c r="D69" i="1"/>
  <c r="G46" i="1"/>
  <c r="G69" i="1" s="1"/>
  <c r="D10" i="1" l="1"/>
  <c r="D68" i="1"/>
  <c r="G27" i="1"/>
  <c r="G68" i="1" s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<sst xmlns="http://schemas.openxmlformats.org/spreadsheetml/2006/main" count="114" uniqueCount="113">
  <si>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</si>
  <si>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</si>
  <si>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</si>
  <si>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</si>
  <si>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</si>
  <si>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</si>
  <si>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</si>
  <si>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</si>
  <si>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</si>
  <si>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</si>
  <si>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</si>
  <si>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</si>
  <si>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</si>
  <si>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</si>
  <si>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</si>
  <si>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</si>
  <si>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</si>
  <si>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</si>
  <si>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</si>
  <si>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</si>
  <si>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</si>
  <si>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</si>
  <si>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</si>
  <si>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</si>
  <si>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</si>
  <si>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</si>
  <si>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</si>
  <si>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</si>
  <si>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</si>
  <si>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</si>
  <si>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</si>
  <si>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</si>
  <si>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</si>
  <si>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</si>
  <si>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</si>
  <si>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</si>
  <si>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</si>
  <si>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</si>
  <si>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</si>
  <si>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</si>
  <si>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</si>
  <si>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</si>
  <si>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</si>
  <si>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</si>
  <si>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</si>
  <si>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</si>
  <si>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</si>
  <si>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</si>
  <si>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</si>
  <si>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</si>
  <si>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</si>
  <si>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</si>
  <si>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</si>
  <si>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</si>
  <si>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</si>
  <si>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</si>
  <si>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</si>
  <si>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</si>
  <si>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</si>
  <si>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</si>
  <si>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</si>
  <si>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</si>
  <si>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</si>
  <si>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</si>
  <si>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</si>
  <si>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</si>
  <si>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</si>
  <si>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</si>
  <si>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</si>
  <si>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</si>
  <si>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</si>
  <si>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</si>
  <si>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</si>
  <si>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</si>
  <si>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</si>
  <si>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</si>
  <si>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</si>
  <si>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</si>
  <si>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</si>
  <si>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</si>
  <si>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</si>
  <si>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</si>
  <si>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</si>
  <si>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</si>
  <si>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</si>
  <si>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</si>
  <si>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</si>
  <si>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</si>
  <si>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</si>
  <si>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</si>
  <si>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</si>
  <si>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</si>
  <si>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</si>
  <si>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</si>
  <si>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</si>
  <si>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</si>
  <si>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</si>
  <si>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</si>
  <si>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</si>
  <si>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</si>
  <si>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</si>
  <si>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</si>
  <si>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</si>
  <si>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</si>
  <si>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</si>
  <si>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</si>
  <si>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</si>
  <si>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</si>
  <si>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Руководитель</t>
  </si>
  <si>
    <t>А. В. Герасимова</t>
  </si>
  <si>
    <t>Справочная таблица к отчету об исполнении местного бюджета по состоянию на 01 октября  2017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</si>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</sst>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7;&#1045;&#1053;&#1058;&#1071;&#1041;&#1056;&#1068;\&#1050;&#1088;&#1077;&#1076;&#1080;&#1090;&#1086;&#1088;&#1089;&#1082;&#1072;&#1103;%20&#1076;&#1083;&#1103;%20&#1073;&#1102;&#1076;&#1078;&#1077;&#1090;&#1072;%20&#1085;&#1072;%2001.10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2174.8000000000002</v>
          </cell>
          <cell r="E15">
            <v>0</v>
          </cell>
          <cell r="F15">
            <v>2174.8000000000002</v>
          </cell>
        </row>
        <row r="16">
          <cell r="C16">
            <v>60.4</v>
          </cell>
          <cell r="D16">
            <v>45.3</v>
          </cell>
          <cell r="E16">
            <v>0</v>
          </cell>
          <cell r="F16">
            <v>45.3</v>
          </cell>
        </row>
        <row r="17">
          <cell r="C17">
            <v>99</v>
          </cell>
          <cell r="D17">
            <v>138.70000000000002</v>
          </cell>
          <cell r="E17">
            <v>0</v>
          </cell>
          <cell r="F17">
            <v>138.70000000000002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39.4</v>
          </cell>
          <cell r="E24">
            <v>0</v>
          </cell>
          <cell r="F24">
            <v>39.4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205.2</v>
          </cell>
          <cell r="E29">
            <v>0</v>
          </cell>
          <cell r="F29">
            <v>205.2</v>
          </cell>
        </row>
        <row r="30">
          <cell r="C30">
            <v>0</v>
          </cell>
          <cell r="D30">
            <v>1.5</v>
          </cell>
          <cell r="E30">
            <v>0</v>
          </cell>
          <cell r="F30">
            <v>1.5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34.700000000000003</v>
          </cell>
          <cell r="E32">
            <v>0</v>
          </cell>
          <cell r="F32">
            <v>34.700000000000003</v>
          </cell>
        </row>
        <row r="34">
          <cell r="D34">
            <v>672.09999999999991</v>
          </cell>
          <cell r="E34">
            <v>132</v>
          </cell>
          <cell r="F34">
            <v>540.1</v>
          </cell>
        </row>
        <row r="35">
          <cell r="C35">
            <v>9865.4</v>
          </cell>
          <cell r="D35">
            <v>48.5</v>
          </cell>
          <cell r="E35">
            <v>0</v>
          </cell>
          <cell r="F35">
            <v>48.5</v>
          </cell>
        </row>
        <row r="36">
          <cell r="C36">
            <v>71.7</v>
          </cell>
          <cell r="D36">
            <v>254</v>
          </cell>
          <cell r="E36">
            <v>21.4</v>
          </cell>
          <cell r="F36">
            <v>232.6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242.00000000000003</v>
          </cell>
          <cell r="E38">
            <v>162.70000000000002</v>
          </cell>
          <cell r="F38">
            <v>79.300000000000011</v>
          </cell>
        </row>
        <row r="39">
          <cell r="C39">
            <v>648.29999999999995</v>
          </cell>
          <cell r="D39">
            <v>951.80000000000007</v>
          </cell>
          <cell r="E39">
            <v>31.900000000000002</v>
          </cell>
          <cell r="F39">
            <v>919.9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58261.200000000004</v>
          </cell>
          <cell r="E43">
            <v>48023.5</v>
          </cell>
          <cell r="F43">
            <v>10237.700000000001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33.400000000000006</v>
          </cell>
          <cell r="E52">
            <v>0</v>
          </cell>
          <cell r="F52">
            <v>33.400000000000006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19.600000000000001</v>
          </cell>
          <cell r="E60">
            <v>0</v>
          </cell>
          <cell r="F60">
            <v>19.600000000000001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96</v>
          </cell>
          <cell r="E63">
            <v>0</v>
          </cell>
          <cell r="F63">
            <v>96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17</v>
          </cell>
          <cell r="E15">
            <v>3</v>
          </cell>
          <cell r="F15">
            <v>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149.1</v>
          </cell>
          <cell r="E17">
            <v>94.1</v>
          </cell>
          <cell r="F17">
            <v>55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11</v>
          </cell>
          <cell r="E29">
            <v>0</v>
          </cell>
          <cell r="F29">
            <v>11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29.9</v>
          </cell>
          <cell r="E36">
            <v>0</v>
          </cell>
          <cell r="F36">
            <v>29.9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221.5</v>
          </cell>
          <cell r="E38">
            <v>105.4</v>
          </cell>
          <cell r="F38">
            <v>116.1</v>
          </cell>
        </row>
        <row r="39">
          <cell r="C39">
            <v>0</v>
          </cell>
          <cell r="D39">
            <v>411.4</v>
          </cell>
          <cell r="E39">
            <v>0</v>
          </cell>
          <cell r="F39">
            <v>411.4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199.5</v>
          </cell>
          <cell r="E43">
            <v>0</v>
          </cell>
          <cell r="F43">
            <v>199.5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175.2</v>
          </cell>
          <cell r="E15">
            <v>0</v>
          </cell>
          <cell r="F15">
            <v>175.2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510.3</v>
          </cell>
          <cell r="E25">
            <v>488.3</v>
          </cell>
          <cell r="F25">
            <v>22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3930.5</v>
          </cell>
          <cell r="E34">
            <v>2408.5</v>
          </cell>
          <cell r="F34">
            <v>1522</v>
          </cell>
        </row>
        <row r="35">
          <cell r="C35">
            <v>0</v>
          </cell>
          <cell r="D35">
            <v>1060.5</v>
          </cell>
          <cell r="E35">
            <v>0</v>
          </cell>
          <cell r="F35">
            <v>1060.5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6702</v>
          </cell>
          <cell r="E38">
            <v>3651.2</v>
          </cell>
          <cell r="F38">
            <v>3050.8</v>
          </cell>
        </row>
        <row r="39">
          <cell r="C39">
            <v>1150.2</v>
          </cell>
          <cell r="D39">
            <v>1894.9</v>
          </cell>
          <cell r="E39">
            <v>481.7</v>
          </cell>
          <cell r="F39">
            <v>1413.2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1028.0999999999999</v>
          </cell>
          <cell r="E43">
            <v>0</v>
          </cell>
          <cell r="F43">
            <v>1028.0999999999999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3016.5</v>
          </cell>
          <cell r="E50">
            <v>1331.3</v>
          </cell>
          <cell r="F50">
            <v>1685.2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111.4</v>
          </cell>
          <cell r="E63">
            <v>0</v>
          </cell>
          <cell r="F63">
            <v>111.4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2" sqref="C12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84517.300000000017</v>
      </c>
      <c r="E10" s="9">
        <f>E12+E13+E21+E22+E23+E27+E32+E33+E39+E40+E41+E44+E45+E46+E49+E50+E51+E55+E56</f>
        <v>58029.2</v>
      </c>
      <c r="F10" s="9">
        <f>F12+F13+F21+F22+F23+F27+F32+F33+F39+F40+F41+F44+F45+F46+F49+F50+F51+F55+F56</f>
        <v>26488.100000000002</v>
      </c>
      <c r="G10" s="10">
        <f>D10-C10</f>
        <v>2652.4000000000233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2700.1000000000004</v>
      </c>
      <c r="E13" s="10">
        <f>E14+E20</f>
        <v>97.1</v>
      </c>
      <c r="F13" s="10">
        <f>F14+F20</f>
        <v>2603</v>
      </c>
      <c r="G13" s="10">
        <f t="shared" si="0"/>
        <v>1317.2000000000003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2700.1000000000004</v>
      </c>
      <c r="E14" s="25">
        <f>E15+E16+E17+E18+E19</f>
        <v>97.1</v>
      </c>
      <c r="F14" s="25">
        <f>F15+F16+F17+F18+F19</f>
        <v>2603</v>
      </c>
      <c r="G14" s="26">
        <f t="shared" si="0"/>
        <v>1317.2000000000003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2367</v>
      </c>
      <c r="E15" s="9">
        <f>[1]Район!E15+'[1]СП Поселения '!E15+'[1]Г Поселения'!E15</f>
        <v>3</v>
      </c>
      <c r="F15" s="9">
        <f>[1]Район!F15+'[1]СП Поселения '!F15+'[1]Г Поселения'!F15</f>
        <v>2364</v>
      </c>
      <c r="G15" s="26">
        <f t="shared" si="0"/>
        <v>1237.5999999999999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45.3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45.3</v>
      </c>
      <c r="G16" s="26">
        <f t="shared" si="0"/>
        <v>-15.100000000000001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287.8</v>
      </c>
      <c r="E17" s="9">
        <f>[1]Район!E17+'[1]СП Поселения '!E17+'[1]Г Поселения'!E17</f>
        <v>94.1</v>
      </c>
      <c r="F17" s="9">
        <f>[1]Район!F17+'[1]СП Поселения '!F17+'[1]Г Поселения'!F17</f>
        <v>193.70000000000002</v>
      </c>
      <c r="G17" s="26">
        <f t="shared" si="0"/>
        <v>94.700000000000017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550.70000000000005</v>
      </c>
      <c r="E23" s="10">
        <f>E24+E25+E26</f>
        <v>488.3</v>
      </c>
      <c r="F23" s="10">
        <f>F24+F25+F26</f>
        <v>62.4</v>
      </c>
      <c r="G23" s="10">
        <f t="shared" si="0"/>
        <v>11.800000000000068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40.4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40.4</v>
      </c>
      <c r="G24" s="26">
        <f t="shared" si="0"/>
        <v>-10.200000000000003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510.3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22</v>
      </c>
      <c r="G25" s="26">
        <f t="shared" si="0"/>
        <v>22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217.7</v>
      </c>
      <c r="E27" s="10">
        <f>E28+E31</f>
        <v>0</v>
      </c>
      <c r="F27" s="10">
        <f>F28+F31</f>
        <v>217.7</v>
      </c>
      <c r="G27" s="10">
        <f t="shared" si="0"/>
        <v>217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217.7</v>
      </c>
      <c r="E28" s="25">
        <f>E29+E30</f>
        <v>0</v>
      </c>
      <c r="F28" s="25">
        <f>F29+F30</f>
        <v>217.7</v>
      </c>
      <c r="G28" s="26">
        <f t="shared" si="0"/>
        <v>217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216.2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216.2</v>
      </c>
      <c r="G29" s="26">
        <f t="shared" si="0"/>
        <v>215.5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1.5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1.5</v>
      </c>
      <c r="G30" s="26">
        <f t="shared" si="0"/>
        <v>1.5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34.700000000000003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34.700000000000003</v>
      </c>
      <c r="G32" s="10">
        <f t="shared" si="0"/>
        <v>34.700000000000003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13161</v>
      </c>
      <c r="E33" s="10">
        <f>E34+E35+E36+E37+E38</f>
        <v>6481.2</v>
      </c>
      <c r="F33" s="10">
        <f>F34+F35+F36+F37+F38</f>
        <v>6679.8</v>
      </c>
      <c r="G33" s="10">
        <f t="shared" si="0"/>
        <v>-10166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4602.6000000000004</v>
      </c>
      <c r="E34" s="9">
        <f>[1]Район!E34+'[1]СП Поселения '!E34+'[1]Г Поселения'!E34</f>
        <v>2540.5</v>
      </c>
      <c r="F34" s="9">
        <f>[1]Район!F34+'[1]СП Поселения '!F34+'[1]Г Поселения'!F34</f>
        <v>2062.1</v>
      </c>
      <c r="G34" s="26">
        <f t="shared" si="0"/>
        <v>16.100000000000364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1109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1109</v>
      </c>
      <c r="G35" s="26">
        <f t="shared" si="0"/>
        <v>-8756.4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283.89999999999998</v>
      </c>
      <c r="E36" s="9">
        <f>[1]Район!E36+'[1]СП Поселения '!E36+'[1]Г Поселения'!E36</f>
        <v>21.4</v>
      </c>
      <c r="F36" s="9">
        <f>[1]Район!F36+'[1]СП Поселения '!F36+'[1]Г Поселения'!F36</f>
        <v>262.5</v>
      </c>
      <c r="G36" s="26">
        <f t="shared" si="0"/>
        <v>212.2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7165.5</v>
      </c>
      <c r="E38" s="9">
        <f>[1]Район!E38+'[1]СП Поселения '!E38+'[1]Г Поселения'!E38</f>
        <v>3919.2999999999997</v>
      </c>
      <c r="F38" s="9">
        <f>[1]Район!F38+'[1]СП Поселения '!F38+'[1]Г Поселения'!F38</f>
        <v>3246.2000000000003</v>
      </c>
      <c r="G38" s="26">
        <f t="shared" si="0"/>
        <v>-1637.8999999999996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3258.1000000000004</v>
      </c>
      <c r="E39" s="9">
        <f>[1]Район!E39+'[1]СП Поселения '!E39+'[1]Г Поселения'!E39</f>
        <v>513.6</v>
      </c>
      <c r="F39" s="9">
        <f>[1]Район!F39+'[1]СП Поселения '!F39+'[1]Г Поселения'!F39</f>
        <v>2744.5</v>
      </c>
      <c r="G39" s="10">
        <f t="shared" si="0"/>
        <v>1459.6000000000004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59488.800000000003</v>
      </c>
      <c r="E41" s="10">
        <f>E42+E43</f>
        <v>48023.5</v>
      </c>
      <c r="F41" s="10">
        <f>F42+F43</f>
        <v>11465.300000000001</v>
      </c>
      <c r="G41" s="10">
        <f t="shared" si="0"/>
        <v>9881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59488.800000000003</v>
      </c>
      <c r="E43" s="9">
        <f>[1]Район!E43+'[1]СП Поселения '!E43+'[1]Г Поселения'!E43</f>
        <v>48023.5</v>
      </c>
      <c r="F43" s="9">
        <f>[1]Район!F43+'[1]СП Поселения '!F43+'[1]Г Поселения'!F43</f>
        <v>11465.300000000001</v>
      </c>
      <c r="G43" s="26">
        <f t="shared" si="0"/>
        <v>9881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3030.1</v>
      </c>
      <c r="E50" s="9">
        <f>[1]Район!E50+'[1]СП Поселения '!E50+'[1]Г Поселения'!E50</f>
        <v>1344.8999999999999</v>
      </c>
      <c r="F50" s="9">
        <f>[1]Район!F50+'[1]СП Поселения '!F50+'[1]Г Поселения'!F50</f>
        <v>1685.2</v>
      </c>
      <c r="G50" s="10">
        <f t="shared" si="0"/>
        <v>-1042.5999999999999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1849.1</v>
      </c>
      <c r="E51" s="10">
        <f>E52+E53+E54</f>
        <v>1080.5999999999999</v>
      </c>
      <c r="F51" s="10">
        <f>F52+F53+F54</f>
        <v>768.5</v>
      </c>
      <c r="G51" s="10">
        <f t="shared" si="0"/>
        <v>725.09999999999991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979.80000000000007</v>
      </c>
      <c r="E52" s="9">
        <f>[1]Район!E52+'[1]СП Поселения '!E52+'[1]Г Поселения'!E52</f>
        <v>211.3</v>
      </c>
      <c r="F52" s="9">
        <f>[1]Район!F52+'[1]СП Поселения '!F52+'[1]Г Поселения'!F52</f>
        <v>768.5</v>
      </c>
      <c r="G52" s="26">
        <f t="shared" si="0"/>
        <v>725.1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227</v>
      </c>
      <c r="E56" s="10">
        <f>E57</f>
        <v>0</v>
      </c>
      <c r="F56" s="10">
        <f>F57</f>
        <v>227</v>
      </c>
      <c r="G56" s="10">
        <f t="shared" si="0"/>
        <v>214.6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227</v>
      </c>
      <c r="E57" s="25">
        <f>SUM(E58:E64)</f>
        <v>0</v>
      </c>
      <c r="F57" s="25">
        <f>SUM(F58:F64)</f>
        <v>227</v>
      </c>
      <c r="G57" s="26">
        <f t="shared" si="0"/>
        <v>214.6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19.600000000000001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19.600000000000001</v>
      </c>
      <c r="G60" s="26">
        <f t="shared" si="0"/>
        <v>19.600000000000001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207.4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207.4</v>
      </c>
      <c r="G63" s="26">
        <f t="shared" si="0"/>
        <v>195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84517.300000000017</v>
      </c>
      <c r="E65" s="9">
        <f>E10</f>
        <v>58029.2</v>
      </c>
      <c r="F65" s="9">
        <f>F10</f>
        <v>26488.100000000002</v>
      </c>
      <c r="G65" s="46">
        <f t="shared" si="0"/>
        <v>2652.4000000000233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217.7</v>
      </c>
      <c r="E68" s="9">
        <f>E27</f>
        <v>0</v>
      </c>
      <c r="F68" s="9">
        <f>F27</f>
        <v>217.7</v>
      </c>
      <c r="G68" s="9">
        <f>G27</f>
        <v>217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2017-12-18T06:37:28Z</dcterms:modified>
</cp:coreProperties>
</file>