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C57" i="1" s="1"/>
  <c r="C56" i="1" s="1"/>
  <c r="F59" i="1"/>
  <c r="E59" i="1"/>
  <c r="D59" i="1"/>
  <c r="G59" i="1" s="1"/>
  <c r="C59" i="1"/>
  <c r="F58" i="1"/>
  <c r="E58" i="1"/>
  <c r="E57" i="1" s="1"/>
  <c r="E56" i="1" s="1"/>
  <c r="D58" i="1"/>
  <c r="G58" i="1" s="1"/>
  <c r="C58" i="1"/>
  <c r="F57" i="1"/>
  <c r="F56" i="1" s="1"/>
  <c r="F55" i="1"/>
  <c r="E55" i="1"/>
  <c r="D55" i="1"/>
  <c r="G55" i="1" s="1"/>
  <c r="C55" i="1"/>
  <c r="F54" i="1"/>
  <c r="E54" i="1"/>
  <c r="E51" i="1" s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C52" i="1"/>
  <c r="G52" i="1" s="1"/>
  <c r="D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C48" i="1"/>
  <c r="G48" i="1" s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F33" i="1" s="1"/>
  <c r="E37" i="1"/>
  <c r="D37" i="1"/>
  <c r="C37" i="1"/>
  <c r="G37" i="1" s="1"/>
  <c r="F36" i="1"/>
  <c r="E36" i="1"/>
  <c r="D36" i="1"/>
  <c r="C36" i="1"/>
  <c r="G36" i="1" s="1"/>
  <c r="F35" i="1"/>
  <c r="E35" i="1"/>
  <c r="D35" i="1"/>
  <c r="G35" i="1" s="1"/>
  <c r="C35" i="1"/>
  <c r="F34" i="1"/>
  <c r="E34" i="1"/>
  <c r="D34" i="1"/>
  <c r="G34" i="1" s="1"/>
  <c r="E33" i="1"/>
  <c r="F32" i="1"/>
  <c r="E32" i="1"/>
  <c r="D32" i="1"/>
  <c r="C32" i="1"/>
  <c r="G32" i="1" s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G29" i="1" s="1"/>
  <c r="C29" i="1"/>
  <c r="F28" i="1"/>
  <c r="F27" i="1" s="1"/>
  <c r="F68" i="1" s="1"/>
  <c r="C28" i="1"/>
  <c r="C27" i="1"/>
  <c r="C68" i="1" s="1"/>
  <c r="F26" i="1"/>
  <c r="E26" i="1"/>
  <c r="D26" i="1"/>
  <c r="D23" i="1" s="1"/>
  <c r="C26" i="1"/>
  <c r="F25" i="1"/>
  <c r="E25" i="1"/>
  <c r="E23" i="1" s="1"/>
  <c r="E10" i="1" s="1"/>
  <c r="E65" i="1" s="1"/>
  <c r="D25" i="1"/>
  <c r="G25" i="1" s="1"/>
  <c r="C25" i="1"/>
  <c r="F24" i="1"/>
  <c r="F23" i="1" s="1"/>
  <c r="E24" i="1"/>
  <c r="D24" i="1"/>
  <c r="G24" i="1" s="1"/>
  <c r="C24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F10" i="1" l="1"/>
  <c r="F65" i="1" s="1"/>
  <c r="G51" i="1"/>
  <c r="G23" i="1"/>
  <c r="G21" i="1"/>
  <c r="G67" i="1" s="1"/>
  <c r="D28" i="1"/>
  <c r="C33" i="1"/>
  <c r="D41" i="1"/>
  <c r="G41" i="1" s="1"/>
  <c r="D57" i="1"/>
  <c r="G26" i="1"/>
  <c r="D33" i="1"/>
  <c r="G33" i="1" s="1"/>
  <c r="D46" i="1"/>
  <c r="C51" i="1"/>
  <c r="D66" i="1"/>
  <c r="G60" i="1"/>
  <c r="D69" i="1" l="1"/>
  <c r="G46" i="1"/>
  <c r="G69" i="1" s="1"/>
  <c r="C10" i="1"/>
  <c r="C65" i="1" s="1"/>
  <c r="G28" i="1"/>
  <c r="D27" i="1"/>
  <c r="G57" i="1"/>
  <c r="D56" i="1"/>
  <c r="G56" i="1" s="1"/>
  <c r="D68" i="1" l="1"/>
  <c r="G27" i="1"/>
  <c r="G68" i="1" s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<sst xmlns="http://schemas.openxmlformats.org/spreadsheetml/2006/main" count="114" uniqueCount="113">
  <si>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</si>
  <si>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</si>
  <si>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</si>
  <si>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</si>
  <si>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</si>
  <si>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</si>
  <si>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</si>
  <si>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</si>
  <si>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</si>
  <si>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</si>
  <si>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</si>
  <si>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</si>
  <si>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</si>
  <si>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</si>
  <si>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</si>
  <si>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</si>
  <si>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</si>
  <si>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</si>
  <si>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</si>
  <si>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</si>
  <si>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</si>
  <si>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</si>
  <si>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</si>
  <si>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</si>
  <si>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</si>
  <si>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</si>
  <si>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</si>
  <si>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</si>
  <si>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</si>
  <si>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</si>
  <si>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</si>
  <si>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</si>
  <si>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</si>
  <si>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</si>
  <si>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</si>
  <si>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</si>
  <si>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</si>
  <si>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</si>
  <si>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</si>
  <si>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</si>
  <si>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</si>
  <si>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</si>
  <si>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</si>
  <si>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</si>
  <si>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</si>
  <si>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</si>
  <si>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</si>
  <si>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</si>
  <si>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</si>
  <si>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</si>
  <si>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</si>
  <si>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</si>
  <si>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</si>
  <si>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</si>
  <si>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</si>
  <si>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</si>
  <si>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</si>
  <si>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</si>
  <si>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</si>
  <si>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</si>
  <si>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</si>
  <si>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</si>
  <si>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</si>
  <si>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</si>
  <si>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</si>
  <si>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</si>
  <si>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</si>
  <si>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</si>
  <si>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</si>
  <si>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</si>
  <si>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</si>
  <si>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</si>
  <si>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</si>
  <si>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</si>
  <si>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</si>
  <si>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</si>
  <si>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</si>
  <si>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</si>
  <si>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</si>
  <si>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</si>
  <si>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</si>
  <si>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</si>
  <si>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</si>
  <si>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</si>
  <si>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</si>
  <si>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</si>
  <si>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</si>
  <si>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</si>
  <si>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</si>
  <si>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</si>
  <si>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</si>
  <si>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</si>
  <si>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</si>
  <si>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</si>
  <si>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</si>
  <si>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</si>
  <si>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</si>
  <si>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</si>
  <si>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</si>
  <si>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</si>
  <si>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</si>
  <si>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</si>
  <si>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</si>
  <si>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</si>
  <si>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</si>
  <si>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</si>
  <si>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</si>
  <si>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</si>
  <si>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Руководитель</t>
  </si>
  <si>
    <t>А. В. Герасимова</t>
  </si>
  <si>
    <t>Справочная таблица к отчету об исполнении местного бюджета по состоянию на 01 декабря 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</si>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</sst>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3;&#1054;&#1071;&#1041;&#1056;&#1068;\&#1050;&#1088;&#1077;&#1076;&#1080;&#1090;&#1086;&#1088;&#1089;&#1082;&#1072;&#1103;%20&#1076;&#1083;&#1103;%20&#1073;&#1102;&#1076;&#1078;&#1077;&#1090;&#1072;%20&#1085;&#1072;%2001.12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3495.9999999999995</v>
          </cell>
          <cell r="E15">
            <v>0</v>
          </cell>
          <cell r="F15">
            <v>3495.9999999999995</v>
          </cell>
        </row>
        <row r="16">
          <cell r="C16">
            <v>60.4</v>
          </cell>
          <cell r="D16">
            <v>45.3</v>
          </cell>
          <cell r="E16">
            <v>0</v>
          </cell>
          <cell r="F16">
            <v>45.3</v>
          </cell>
        </row>
        <row r="17">
          <cell r="C17">
            <v>99</v>
          </cell>
          <cell r="D17">
            <v>202.1</v>
          </cell>
          <cell r="E17">
            <v>7.9</v>
          </cell>
          <cell r="F17">
            <v>194.20000000000002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39.4</v>
          </cell>
          <cell r="E24">
            <v>0</v>
          </cell>
          <cell r="F24">
            <v>39.4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226.02999999999997</v>
          </cell>
          <cell r="E29">
            <v>0</v>
          </cell>
          <cell r="F29">
            <v>226.02999999999997</v>
          </cell>
        </row>
        <row r="30">
          <cell r="C30">
            <v>0</v>
          </cell>
          <cell r="D30">
            <v>2.9</v>
          </cell>
          <cell r="E30">
            <v>0</v>
          </cell>
          <cell r="F30">
            <v>2.9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34.700000000000003</v>
          </cell>
          <cell r="E32">
            <v>0</v>
          </cell>
          <cell r="F32">
            <v>34.700000000000003</v>
          </cell>
        </row>
        <row r="34">
          <cell r="D34">
            <v>892.80000000000007</v>
          </cell>
          <cell r="E34">
            <v>132</v>
          </cell>
          <cell r="F34">
            <v>760.8</v>
          </cell>
        </row>
        <row r="35">
          <cell r="C35">
            <v>9865.4</v>
          </cell>
          <cell r="D35">
            <v>68</v>
          </cell>
          <cell r="E35">
            <v>0</v>
          </cell>
          <cell r="F35">
            <v>68</v>
          </cell>
        </row>
        <row r="36">
          <cell r="C36">
            <v>71.7</v>
          </cell>
          <cell r="D36">
            <v>282.20000000000005</v>
          </cell>
          <cell r="E36">
            <v>21.4</v>
          </cell>
          <cell r="F36">
            <v>260.8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436.4</v>
          </cell>
          <cell r="E38">
            <v>162.70000000000002</v>
          </cell>
          <cell r="F38">
            <v>273.70000000000005</v>
          </cell>
        </row>
        <row r="39">
          <cell r="C39">
            <v>648.29999999999995</v>
          </cell>
          <cell r="D39">
            <v>1080.6000000000001</v>
          </cell>
          <cell r="E39">
            <v>31.900000000000002</v>
          </cell>
          <cell r="F39">
            <v>1048.7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55412.800000000003</v>
          </cell>
          <cell r="E43">
            <v>39579.1</v>
          </cell>
          <cell r="F43">
            <v>15833.7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30.400000000000002</v>
          </cell>
          <cell r="E52">
            <v>0</v>
          </cell>
          <cell r="F52">
            <v>30.400000000000002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8549.5</v>
          </cell>
          <cell r="E54">
            <v>0</v>
          </cell>
          <cell r="F54">
            <v>8549.5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2.6</v>
          </cell>
          <cell r="E60">
            <v>0</v>
          </cell>
          <cell r="F60">
            <v>2.6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63.7</v>
          </cell>
          <cell r="E63">
            <v>0</v>
          </cell>
          <cell r="F63">
            <v>63.7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173.4</v>
          </cell>
          <cell r="E15">
            <v>3</v>
          </cell>
          <cell r="F15">
            <v>132.69999999999999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129.5</v>
          </cell>
          <cell r="E17">
            <v>54.2</v>
          </cell>
          <cell r="F17">
            <v>75.3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5.2</v>
          </cell>
          <cell r="E24">
            <v>0</v>
          </cell>
          <cell r="F24">
            <v>5.2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17.5</v>
          </cell>
          <cell r="E36">
            <v>0</v>
          </cell>
          <cell r="F36">
            <v>17.5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107.1</v>
          </cell>
          <cell r="E38">
            <v>32.9</v>
          </cell>
          <cell r="F38">
            <v>74.2</v>
          </cell>
        </row>
        <row r="39">
          <cell r="C39">
            <v>0</v>
          </cell>
          <cell r="D39">
            <v>654.4</v>
          </cell>
          <cell r="E39">
            <v>0</v>
          </cell>
          <cell r="F39">
            <v>654.4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3.5</v>
          </cell>
          <cell r="E63">
            <v>0</v>
          </cell>
          <cell r="F63">
            <v>3.5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397.3</v>
          </cell>
          <cell r="E15">
            <v>0</v>
          </cell>
          <cell r="F15">
            <v>397.3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3936.5</v>
          </cell>
          <cell r="E34">
            <v>2408.5</v>
          </cell>
          <cell r="F34">
            <v>1528</v>
          </cell>
        </row>
        <row r="35">
          <cell r="C35">
            <v>0</v>
          </cell>
          <cell r="D35">
            <v>1103.9000000000001</v>
          </cell>
          <cell r="E35">
            <v>0</v>
          </cell>
          <cell r="F35">
            <v>1103.9000000000001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7456.7999999999993</v>
          </cell>
          <cell r="E38">
            <v>3651.2</v>
          </cell>
          <cell r="F38">
            <v>3805.6</v>
          </cell>
        </row>
        <row r="39">
          <cell r="C39">
            <v>1150.2</v>
          </cell>
          <cell r="D39">
            <v>1383.1000000000001</v>
          </cell>
          <cell r="E39">
            <v>56.4</v>
          </cell>
          <cell r="F39">
            <v>1326.7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1415</v>
          </cell>
          <cell r="E43">
            <v>0</v>
          </cell>
          <cell r="F43">
            <v>1415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2242</v>
          </cell>
          <cell r="E50">
            <v>0</v>
          </cell>
          <cell r="F50">
            <v>2242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103</v>
          </cell>
          <cell r="E63">
            <v>0</v>
          </cell>
          <cell r="F63">
            <v>103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92297.630000000019</v>
      </c>
      <c r="E10" s="9">
        <f>E12+E13+E21+E22+E23+E27+E32+E33+E39+E40+E41+E44+E45+E46+E49+E50+E51+E55+E56</f>
        <v>47710.1</v>
      </c>
      <c r="F10" s="9">
        <f>F12+F13+F21+F22+F23+F27+F32+F33+F39+F40+F41+F44+F45+F46+F49+F50+F51+F55+F56</f>
        <v>44549.83</v>
      </c>
      <c r="G10" s="10">
        <f>D10-C10</f>
        <v>10432.730000000025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4443.6000000000004</v>
      </c>
      <c r="E13" s="10">
        <f>E14+E20</f>
        <v>65.099999999999994</v>
      </c>
      <c r="F13" s="10">
        <f>F14+F20</f>
        <v>4340.7999999999993</v>
      </c>
      <c r="G13" s="10">
        <f t="shared" si="0"/>
        <v>3060.7000000000003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4443.6000000000004</v>
      </c>
      <c r="E14" s="25">
        <f>E15+E16+E17+E18+E19</f>
        <v>65.099999999999994</v>
      </c>
      <c r="F14" s="25">
        <f>F15+F16+F17+F18+F19</f>
        <v>4340.7999999999993</v>
      </c>
      <c r="G14" s="26">
        <f t="shared" si="0"/>
        <v>3060.7000000000003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4066.7</v>
      </c>
      <c r="E15" s="9">
        <f>[1]Район!E15+'[1]СП Поселения '!E15+'[1]Г Поселения'!E15</f>
        <v>3</v>
      </c>
      <c r="F15" s="9">
        <f>[1]Район!F15+'[1]СП Поселения '!F15+'[1]Г Поселения'!F15</f>
        <v>4025.9999999999995</v>
      </c>
      <c r="G15" s="26">
        <f t="shared" si="0"/>
        <v>2937.2999999999997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45.3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45.3</v>
      </c>
      <c r="G16" s="26">
        <f t="shared" si="0"/>
        <v>-15.100000000000001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331.6</v>
      </c>
      <c r="E17" s="9">
        <f>[1]Район!E17+'[1]СП Поселения '!E17+'[1]Г Поселения'!E17</f>
        <v>62.1</v>
      </c>
      <c r="F17" s="9">
        <f>[1]Район!F17+'[1]СП Поселения '!F17+'[1]Г Поселения'!F17</f>
        <v>269.5</v>
      </c>
      <c r="G17" s="26">
        <f t="shared" si="0"/>
        <v>138.50000000000003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532.9</v>
      </c>
      <c r="E23" s="10">
        <f>E24+E25+E26</f>
        <v>488.3</v>
      </c>
      <c r="F23" s="10">
        <f>F24+F25+F26</f>
        <v>44.6</v>
      </c>
      <c r="G23" s="10">
        <f t="shared" si="0"/>
        <v>-6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44.6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44.6</v>
      </c>
      <c r="G24" s="26">
        <f t="shared" si="0"/>
        <v>-6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228.92999999999998</v>
      </c>
      <c r="E27" s="10">
        <f>E28+E31</f>
        <v>0</v>
      </c>
      <c r="F27" s="10">
        <f>F28+F31</f>
        <v>228.92999999999998</v>
      </c>
      <c r="G27" s="10">
        <f t="shared" si="0"/>
        <v>228.23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228.92999999999998</v>
      </c>
      <c r="E28" s="25">
        <f>E29+E30</f>
        <v>0</v>
      </c>
      <c r="F28" s="25">
        <f>F29+F30</f>
        <v>228.92999999999998</v>
      </c>
      <c r="G28" s="26">
        <f t="shared" si="0"/>
        <v>228.23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226.02999999999997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226.02999999999997</v>
      </c>
      <c r="G29" s="26">
        <f t="shared" si="0"/>
        <v>225.32999999999998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2.9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2.9</v>
      </c>
      <c r="G30" s="26">
        <f t="shared" si="0"/>
        <v>2.9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34.700000000000003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34.700000000000003</v>
      </c>
      <c r="G32" s="10">
        <f t="shared" si="0"/>
        <v>34.700000000000003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14301.2</v>
      </c>
      <c r="E33" s="10">
        <f>E34+E35+E36+E37+E38</f>
        <v>6408.7</v>
      </c>
      <c r="F33" s="10">
        <f>F34+F35+F36+F37+F38</f>
        <v>7892.5</v>
      </c>
      <c r="G33" s="10">
        <f t="shared" si="0"/>
        <v>-9025.7999999999993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4829.3</v>
      </c>
      <c r="E34" s="9">
        <f>[1]Район!E34+'[1]СП Поселения '!E34+'[1]Г Поселения'!E34</f>
        <v>2540.5</v>
      </c>
      <c r="F34" s="9">
        <f>[1]Район!F34+'[1]СП Поселения '!F34+'[1]Г Поселения'!F34</f>
        <v>2288.8000000000002</v>
      </c>
      <c r="G34" s="26">
        <f t="shared" si="0"/>
        <v>242.80000000000018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1171.9000000000001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1171.9000000000001</v>
      </c>
      <c r="G35" s="26">
        <f t="shared" si="0"/>
        <v>-8693.5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299.70000000000005</v>
      </c>
      <c r="E36" s="9">
        <f>[1]Район!E36+'[1]СП Поселения '!E36+'[1]Г Поселения'!E36</f>
        <v>21.4</v>
      </c>
      <c r="F36" s="9">
        <f>[1]Район!F36+'[1]СП Поселения '!F36+'[1]Г Поселения'!F36</f>
        <v>278.3</v>
      </c>
      <c r="G36" s="26">
        <f t="shared" si="0"/>
        <v>228.00000000000006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8000.2999999999993</v>
      </c>
      <c r="E38" s="9">
        <f>[1]Район!E38+'[1]СП Поселения '!E38+'[1]Г Поселения'!E38</f>
        <v>3846.7999999999997</v>
      </c>
      <c r="F38" s="9">
        <f>[1]Район!F38+'[1]СП Поселения '!F38+'[1]Г Поселения'!F38</f>
        <v>4153.5</v>
      </c>
      <c r="G38" s="26">
        <f t="shared" si="0"/>
        <v>-803.10000000000036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3118.1000000000004</v>
      </c>
      <c r="E39" s="9">
        <f>[1]Район!E39+'[1]СП Поселения '!E39+'[1]Г Поселения'!E39</f>
        <v>88.3</v>
      </c>
      <c r="F39" s="9">
        <f>[1]Район!F39+'[1]СП Поселения '!F39+'[1]Г Поселения'!F39</f>
        <v>3029.8</v>
      </c>
      <c r="G39" s="10">
        <f t="shared" si="0"/>
        <v>1319.6000000000004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56827.8</v>
      </c>
      <c r="E41" s="10">
        <f>E42+E43</f>
        <v>39579.1</v>
      </c>
      <c r="F41" s="10">
        <f>F42+F43</f>
        <v>17248.7</v>
      </c>
      <c r="G41" s="10">
        <f t="shared" si="0"/>
        <v>7220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56827.8</v>
      </c>
      <c r="E43" s="9">
        <f>[1]Район!E43+'[1]СП Поселения '!E43+'[1]Г Поселения'!E43</f>
        <v>39579.1</v>
      </c>
      <c r="F43" s="9">
        <f>[1]Район!F43+'[1]СП Поселения '!F43+'[1]Г Поселения'!F43</f>
        <v>17248.7</v>
      </c>
      <c r="G43" s="26">
        <f t="shared" si="0"/>
        <v>7220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2242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2242</v>
      </c>
      <c r="G50" s="10">
        <f t="shared" si="0"/>
        <v>-1830.6999999999998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10395.6</v>
      </c>
      <c r="E51" s="10">
        <f>E52+E53+E54</f>
        <v>1080.5999999999999</v>
      </c>
      <c r="F51" s="10">
        <f>F52+F53+F54</f>
        <v>9315</v>
      </c>
      <c r="G51" s="10">
        <f t="shared" si="0"/>
        <v>9271.6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976.80000000000007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765.5</v>
      </c>
      <c r="G52" s="26">
        <f t="shared" si="0"/>
        <v>722.1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8549.5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8549.5</v>
      </c>
      <c r="G54" s="26">
        <f t="shared" si="0"/>
        <v>8549.5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172.79999999999998</v>
      </c>
      <c r="E56" s="10">
        <f>E57</f>
        <v>0</v>
      </c>
      <c r="F56" s="10">
        <f>F57</f>
        <v>172.79999999999998</v>
      </c>
      <c r="G56" s="10">
        <f t="shared" si="0"/>
        <v>160.39999999999998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172.79999999999998</v>
      </c>
      <c r="E57" s="25">
        <f>SUM(E58:E64)</f>
        <v>0</v>
      </c>
      <c r="F57" s="25">
        <f>SUM(F58:F64)</f>
        <v>172.79999999999998</v>
      </c>
      <c r="G57" s="26">
        <f t="shared" si="0"/>
        <v>160.39999999999998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2.6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2.6</v>
      </c>
      <c r="G60" s="26">
        <f t="shared" si="0"/>
        <v>2.6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170.2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170.2</v>
      </c>
      <c r="G63" s="26">
        <f t="shared" si="0"/>
        <v>157.79999999999998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92297.630000000019</v>
      </c>
      <c r="E65" s="9">
        <f>E10</f>
        <v>47710.1</v>
      </c>
      <c r="F65" s="9">
        <f>F10</f>
        <v>44549.83</v>
      </c>
      <c r="G65" s="46">
        <f t="shared" si="0"/>
        <v>10432.730000000025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228.92999999999998</v>
      </c>
      <c r="E68" s="9">
        <f>E27</f>
        <v>0</v>
      </c>
      <c r="F68" s="9">
        <f>F27</f>
        <v>228.92999999999998</v>
      </c>
      <c r="G68" s="9">
        <f>G27</f>
        <v>228.23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2018-01-24T06:14:49Z</dcterms:modified>
</cp:coreProperties>
</file>