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G60" i="1" s="1"/>
  <c r="F59" i="1"/>
  <c r="E59" i="1"/>
  <c r="D59" i="1"/>
  <c r="G59" i="1" s="1"/>
  <c r="C59" i="1"/>
  <c r="F58" i="1"/>
  <c r="E58" i="1"/>
  <c r="D58" i="1"/>
  <c r="G58" i="1" s="1"/>
  <c r="C58" i="1"/>
  <c r="F57" i="1"/>
  <c r="F56" i="1" s="1"/>
  <c r="E57" i="1"/>
  <c r="E56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C52" i="1"/>
  <c r="G52" i="1" s="1"/>
  <c r="E51" i="1"/>
  <c r="D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F27" i="1" s="1"/>
  <c r="F68" i="1" s="1"/>
  <c r="E28" i="1"/>
  <c r="E27" i="1" s="1"/>
  <c r="E68" i="1" s="1"/>
  <c r="C28" i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E23" i="1" s="1"/>
  <c r="D24" i="1"/>
  <c r="C24" i="1"/>
  <c r="G24" i="1" s="1"/>
  <c r="F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C20" i="1"/>
  <c r="G20" i="1" s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G17" i="1" s="1"/>
  <c r="C17" i="1"/>
  <c r="F16" i="1"/>
  <c r="E16" i="1"/>
  <c r="E14" i="1" s="1"/>
  <c r="E13" i="1" s="1"/>
  <c r="D16" i="1"/>
  <c r="C16" i="1"/>
  <c r="G16" i="1" s="1"/>
  <c r="F15" i="1"/>
  <c r="F14" i="1" s="1"/>
  <c r="F13" i="1" s="1"/>
  <c r="E15" i="1"/>
  <c r="D15" i="1"/>
  <c r="C15" i="1"/>
  <c r="C14" i="1" s="1"/>
  <c r="C13" i="1" s="1"/>
  <c r="D14" i="1"/>
  <c r="F12" i="1"/>
  <c r="F66" i="1" s="1"/>
  <c r="E12" i="1"/>
  <c r="E66" i="1" s="1"/>
  <c r="D12" i="1"/>
  <c r="D66" i="1" s="1"/>
  <c r="C12" i="1"/>
  <c r="C66" i="1" s="1"/>
  <c r="G14" i="1" l="1"/>
  <c r="G33" i="1"/>
  <c r="G12" i="1"/>
  <c r="G66" i="1" s="1"/>
  <c r="E10" i="1"/>
  <c r="E65" i="1" s="1"/>
  <c r="G21" i="1"/>
  <c r="G67" i="1" s="1"/>
  <c r="D28" i="1"/>
  <c r="D41" i="1"/>
  <c r="G41" i="1" s="1"/>
  <c r="D57" i="1"/>
  <c r="G15" i="1"/>
  <c r="F10" i="1"/>
  <c r="F65" i="1" s="1"/>
  <c r="D13" i="1"/>
  <c r="D46" i="1"/>
  <c r="C51" i="1"/>
  <c r="C10" i="1" s="1"/>
  <c r="C65" i="1" s="1"/>
  <c r="G28" i="1" l="1"/>
  <c r="D27" i="1"/>
  <c r="D69" i="1"/>
  <c r="G46" i="1"/>
  <c r="G69" i="1" s="1"/>
  <c r="G57" i="1"/>
  <c r="D56" i="1"/>
  <c r="G56" i="1" s="1"/>
  <c r="G51" i="1"/>
  <c r="G13" i="1"/>
  <c r="D68" i="1" l="1"/>
  <c r="G27" i="1"/>
  <c r="G68" i="1" s="1"/>
  <c r="D10" i="1"/>
  <c r="D65" i="1" l="1"/>
  <c r="G65" i="1" s="1"/>
  <c r="G10" i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<sst xmlns="http://schemas.openxmlformats.org/spreadsheetml/2006/main" count="114" uniqueCount="113">
  <si>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</si>
  <si>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</si>
  <si>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</si>
  <si>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</si>
  <si>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</si>
  <si>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</si>
  <si>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</si>
  <si>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</si>
  <si>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</si>
  <si>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</si>
  <si>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</si>
  <si>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</si>
  <si>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</si>
  <si>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</si>
  <si>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</si>
  <si>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</si>
  <si>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</si>
  <si>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</si>
  <si>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</si>
  <si>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</si>
  <si>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</si>
  <si>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</si>
  <si>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</si>
  <si>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</si>
  <si>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</si>
  <si>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</si>
  <si>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</si>
  <si>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</si>
  <si>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</si>
  <si>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</si>
  <si>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</si>
  <si>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</si>
  <si>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</si>
  <si>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</si>
  <si>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</si>
  <si>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</si>
  <si>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</si>
  <si>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</si>
  <si>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</si>
  <si>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</si>
  <si>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</si>
  <si>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</si>
  <si>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</si>
  <si>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</si>
  <si>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</si>
  <si>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</si>
  <si>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</si>
  <si>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</si>
  <si>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</si>
  <si>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</si>
  <si>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</si>
  <si>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</si>
  <si>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</si>
  <si>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</si>
  <si>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</si>
  <si>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</si>
  <si>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</si>
  <si>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</si>
  <si>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</si>
  <si>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</si>
  <si>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</si>
  <si>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</si>
  <si>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</si>
  <si>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</si>
  <si>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</si>
  <si>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</si>
  <si>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</si>
  <si>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</si>
  <si>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</si>
  <si>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</si>
  <si>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</si>
  <si>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</si>
  <si>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</si>
  <si>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</si>
  <si>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</si>
  <si>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</si>
  <si>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</si>
  <si>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</si>
  <si>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</si>
  <si>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</si>
  <si>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</si>
  <si>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</si>
  <si>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</si>
  <si>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</si>
  <si>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</si>
  <si>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</si>
  <si>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</si>
  <si>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</si>
  <si>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</si>
  <si>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</si>
  <si>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</si>
  <si>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</si>
  <si>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</si>
  <si>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</si>
  <si>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</si>
  <si>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</si>
  <si>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</si>
  <si>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</si>
  <si>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</si>
  <si>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</si>
  <si>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</si>
  <si>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</si>
  <si>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</si>
  <si>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</si>
  <si>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</si>
  <si>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</si>
  <si>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>Руководитель</t>
  </si>
  <si>
    <t>А. В. Герасимова</t>
  </si>
  <si>
    <t>Справочная таблица к отчету об исполнении местного бюджета по состоянию на 01 февраля  2018</t>
  </si>
  <si>
    <t xml:space="preserve">на 01.01.18г </t>
  </si>
  <si>
    <t>на 01.02.18 (текущая дата)</t>
  </si>
  <si>
    <t>Изменение  с 01.01.18 по 01.02.18</t>
  </si>
  <si>
    <t>исполнитель Дельнова 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</si>
</sst>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71;&#1053;&#1042;&#1040;&#1056;&#1068;\&#1050;&#1088;&#1077;&#1076;&#1080;&#1090;&#1086;&#1088;&#1089;&#1082;&#1072;&#1103;%20&#1076;&#1083;&#1103;%20&#1073;&#1102;&#1076;&#1078;&#1077;&#1090;&#1072;%20&#1085;&#1072;%2001.02.2018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2</v>
          </cell>
          <cell r="E17">
            <v>0</v>
          </cell>
          <cell r="F17">
            <v>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0.02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246.4</v>
          </cell>
          <cell r="D29">
            <v>287</v>
          </cell>
          <cell r="E29">
            <v>197.6</v>
          </cell>
          <cell r="F29">
            <v>89.4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210.09999999999997</v>
          </cell>
          <cell r="E34">
            <v>77</v>
          </cell>
          <cell r="F34">
            <v>133.1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191</v>
          </cell>
          <cell r="D36">
            <v>244.60000000000002</v>
          </cell>
          <cell r="E36">
            <v>191</v>
          </cell>
          <cell r="F36">
            <v>53.6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113.30000000000001</v>
          </cell>
          <cell r="D38">
            <v>122.00000000000001</v>
          </cell>
          <cell r="E38">
            <v>113.30000000000001</v>
          </cell>
          <cell r="F38">
            <v>8.6999999999999993</v>
          </cell>
        </row>
        <row r="39">
          <cell r="C39">
            <v>142.80000000000001</v>
          </cell>
          <cell r="D39">
            <v>288.3</v>
          </cell>
          <cell r="E39">
            <v>153.30000000000001</v>
          </cell>
          <cell r="F39">
            <v>135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53316.2</v>
          </cell>
          <cell r="D43">
            <v>53316.2</v>
          </cell>
          <cell r="E43">
            <v>53316.2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72.099999999999994</v>
          </cell>
          <cell r="E50">
            <v>0</v>
          </cell>
          <cell r="F50">
            <v>72.099999999999994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20103.099999999999</v>
          </cell>
          <cell r="D54">
            <v>20103.099999999999</v>
          </cell>
          <cell r="E54">
            <v>20103.099999999999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13.2</v>
          </cell>
          <cell r="D63">
            <v>15.1</v>
          </cell>
          <cell r="E63">
            <v>13.2</v>
          </cell>
          <cell r="F63">
            <v>1.9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121.7</v>
          </cell>
          <cell r="D15">
            <v>121.7</v>
          </cell>
          <cell r="E15">
            <v>121.7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6.8</v>
          </cell>
          <cell r="D17">
            <v>6.8</v>
          </cell>
          <cell r="E17">
            <v>6.8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32.9</v>
          </cell>
          <cell r="D38">
            <v>32.9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686.1</v>
          </cell>
          <cell r="D15">
            <v>391.1</v>
          </cell>
          <cell r="E15">
            <v>391.1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1486.4</v>
          </cell>
          <cell r="E34">
            <v>1486.4</v>
          </cell>
          <cell r="F34">
            <v>0</v>
          </cell>
        </row>
        <row r="35">
          <cell r="C35">
            <v>1200.2</v>
          </cell>
          <cell r="D35">
            <v>641.5</v>
          </cell>
          <cell r="E35">
            <v>641.5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7302.1</v>
          </cell>
          <cell r="D38">
            <v>7024.8</v>
          </cell>
          <cell r="E38">
            <v>3650.9</v>
          </cell>
          <cell r="F38">
            <v>3373.9</v>
          </cell>
        </row>
        <row r="39">
          <cell r="C39">
            <v>1448</v>
          </cell>
          <cell r="D39">
            <v>1371.5</v>
          </cell>
          <cell r="E39">
            <v>1351.5</v>
          </cell>
          <cell r="F39">
            <v>20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905.5</v>
          </cell>
          <cell r="D43">
            <v>2536.8000000000002</v>
          </cell>
          <cell r="E43">
            <v>905.5</v>
          </cell>
          <cell r="F43">
            <v>1631.3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2591.6999999999998</v>
          </cell>
          <cell r="D50">
            <v>3174.6</v>
          </cell>
          <cell r="E50">
            <v>2591.6999999999998</v>
          </cell>
          <cell r="F50">
            <v>582.9</v>
          </cell>
        </row>
        <row r="52">
          <cell r="C52">
            <v>946.4</v>
          </cell>
          <cell r="D52">
            <v>946.4</v>
          </cell>
          <cell r="E52">
            <v>946.4</v>
          </cell>
          <cell r="F52">
            <v>0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4" sqref="C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108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109</v>
      </c>
      <c r="D7" s="57" t="s">
        <v>110</v>
      </c>
      <c r="E7" s="59" t="s">
        <v>96</v>
      </c>
      <c r="F7" s="60"/>
      <c r="G7" s="57" t="s">
        <v>111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95635.099999999991</v>
      </c>
      <c r="D10" s="9">
        <f>D12+D13+D21+D22+D23+D27+D32+D33+D39+D40+D41+D44+D45+D46+D49+D50+D51+D55+D56</f>
        <v>93752.6</v>
      </c>
      <c r="E10" s="9">
        <f>E12+E13+E21+E22+E23+E27+E32+E33+E39+E40+E41+E44+E45+E46+E49+E50+E51+E55+E56</f>
        <v>87615.8</v>
      </c>
      <c r="F10" s="9">
        <f>F12+F13+F21+F22+F23+F27+F32+F33+F39+F40+F41+F44+F45+F46+F49+F50+F51+F55+F56</f>
        <v>6103.9199999999992</v>
      </c>
      <c r="G10" s="10">
        <f>D10-C10</f>
        <v>-1882.4999999999854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814.6</v>
      </c>
      <c r="D13" s="10">
        <f>D14+D20</f>
        <v>521.6</v>
      </c>
      <c r="E13" s="10">
        <f>E14+E20</f>
        <v>519.6</v>
      </c>
      <c r="F13" s="10">
        <f>F14+F20</f>
        <v>2</v>
      </c>
      <c r="G13" s="10">
        <f t="shared" si="0"/>
        <v>-293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814.6</v>
      </c>
      <c r="D14" s="25">
        <f>D15+D16+D17+D18+D19</f>
        <v>521.6</v>
      </c>
      <c r="E14" s="25">
        <f>E15+E16+E17+E18+E19</f>
        <v>519.6</v>
      </c>
      <c r="F14" s="25">
        <f>F15+F16+F17+F18+F19</f>
        <v>2</v>
      </c>
      <c r="G14" s="26">
        <f t="shared" si="0"/>
        <v>-293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807.80000000000007</v>
      </c>
      <c r="D15" s="9">
        <f>[1]Район!D15+'[1]СП Поселения '!D15+'[1]Г Поселения'!D15</f>
        <v>512.80000000000007</v>
      </c>
      <c r="E15" s="9">
        <f>[1]Район!E15+'[1]СП Поселения '!E15+'[1]Г Поселения'!E15</f>
        <v>512.80000000000007</v>
      </c>
      <c r="F15" s="9">
        <f>[1]Район!F15+'[1]СП Поселения '!F15+'[1]Г Поселения'!F15</f>
        <v>0</v>
      </c>
      <c r="G15" s="26">
        <f t="shared" si="0"/>
        <v>-295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0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6.8</v>
      </c>
      <c r="D17" s="9">
        <f>[1]Район!D17+'[1]СП Поселения '!D17+'[1]Г Поселения'!D17</f>
        <v>8.8000000000000007</v>
      </c>
      <c r="E17" s="9">
        <f>[1]Район!E17+'[1]СП Поселения '!E17+'[1]Г Поселения'!E17</f>
        <v>6.8</v>
      </c>
      <c r="F17" s="9">
        <f>[1]Район!F17+'[1]СП Поселения '!F17+'[1]Г Поселения'!F17</f>
        <v>2</v>
      </c>
      <c r="G17" s="26">
        <f t="shared" si="0"/>
        <v>2.0000000000000009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0.02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0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0</v>
      </c>
      <c r="G24" s="26">
        <f t="shared" si="0"/>
        <v>0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246.4</v>
      </c>
      <c r="D27" s="10">
        <f>D28+D31</f>
        <v>287</v>
      </c>
      <c r="E27" s="10">
        <f>E28+E31</f>
        <v>197.6</v>
      </c>
      <c r="F27" s="10">
        <f>F28+F31</f>
        <v>89.4</v>
      </c>
      <c r="G27" s="10">
        <f t="shared" si="0"/>
        <v>40.599999999999994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246.4</v>
      </c>
      <c r="D28" s="25">
        <f>D29+D30</f>
        <v>287</v>
      </c>
      <c r="E28" s="25">
        <f>E29+E30</f>
        <v>197.6</v>
      </c>
      <c r="F28" s="25">
        <f>F29+F30</f>
        <v>89.4</v>
      </c>
      <c r="G28" s="26">
        <f t="shared" si="0"/>
        <v>40.599999999999994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246.4</v>
      </c>
      <c r="D29" s="9">
        <f>[1]Район!D29+'[1]СП Поселения '!D29+'[1]Г Поселения'!D29</f>
        <v>287</v>
      </c>
      <c r="E29" s="9">
        <f>[1]Район!E29+'[1]СП Поселения '!E29+'[1]Г Поселения'!E29</f>
        <v>197.6</v>
      </c>
      <c r="F29" s="9">
        <f>[1]Район!F29+'[1]СП Поселения '!F29+'[1]Г Поселения'!F29</f>
        <v>89.4</v>
      </c>
      <c r="G29" s="26">
        <f t="shared" si="0"/>
        <v>40.599999999999994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13666.6</v>
      </c>
      <c r="D33" s="10">
        <f>D34+D35+D36+D37+D38</f>
        <v>9762.2999999999993</v>
      </c>
      <c r="E33" s="10">
        <f>E34+E35+E36+E37+E38</f>
        <v>6160.1</v>
      </c>
      <c r="F33" s="10">
        <f>F34+F35+F36+F37+F38</f>
        <v>3569.2999999999997</v>
      </c>
      <c r="G33" s="10">
        <f t="shared" si="0"/>
        <v>-3904.3000000000011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4827.1000000000004</v>
      </c>
      <c r="D34" s="9">
        <f>[1]Район!D34+'[1]СП Поселения '!D34+'[1]Г Поселения'!D34</f>
        <v>1696.5</v>
      </c>
      <c r="E34" s="9">
        <f>[1]Район!E34+'[1]СП Поселения '!E34+'[1]Г Поселения'!E34</f>
        <v>1563.4</v>
      </c>
      <c r="F34" s="9">
        <f>[1]Район!F34+'[1]СП Поселения '!F34+'[1]Г Поселения'!F34</f>
        <v>133.1</v>
      </c>
      <c r="G34" s="26">
        <f t="shared" si="0"/>
        <v>-3130.6000000000004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1200.2</v>
      </c>
      <c r="D35" s="9">
        <f>[1]Район!D35+'[1]СП Поселения '!D35+'[1]Г Поселения'!D35</f>
        <v>641.5</v>
      </c>
      <c r="E35" s="9">
        <f>[1]Район!E35+'[1]СП Поселения '!E35+'[1]Г Поселения'!E35</f>
        <v>641.5</v>
      </c>
      <c r="F35" s="9">
        <f>[1]Район!F35+'[1]СП Поселения '!F35+'[1]Г Поселения'!F35</f>
        <v>0</v>
      </c>
      <c r="G35" s="26">
        <f t="shared" si="0"/>
        <v>-558.70000000000005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191</v>
      </c>
      <c r="D36" s="9">
        <f>[1]Район!D36+'[1]СП Поселения '!D36+'[1]Г Поселения'!D36</f>
        <v>244.60000000000002</v>
      </c>
      <c r="E36" s="9">
        <f>[1]Район!E36+'[1]СП Поселения '!E36+'[1]Г Поселения'!E36</f>
        <v>191</v>
      </c>
      <c r="F36" s="9">
        <f>[1]Район!F36+'[1]СП Поселения '!F36+'[1]Г Поселения'!F36</f>
        <v>53.6</v>
      </c>
      <c r="G36" s="26">
        <f t="shared" si="0"/>
        <v>53.600000000000023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7448.3</v>
      </c>
      <c r="D38" s="9">
        <f>[1]Район!D38+'[1]СП Поселения '!D38+'[1]Г Поселения'!D38</f>
        <v>7179.7</v>
      </c>
      <c r="E38" s="9">
        <f>[1]Район!E38+'[1]СП Поселения '!E38+'[1]Г Поселения'!E38</f>
        <v>3764.2000000000003</v>
      </c>
      <c r="F38" s="9">
        <f>[1]Район!F38+'[1]СП Поселения '!F38+'[1]Г Поселения'!F38</f>
        <v>3382.6</v>
      </c>
      <c r="G38" s="26">
        <f t="shared" si="0"/>
        <v>-268.60000000000036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1590.8</v>
      </c>
      <c r="D39" s="9">
        <f>[1]Район!D39+'[1]СП Поселения '!D39+'[1]Г Поселения'!D39</f>
        <v>1659.8</v>
      </c>
      <c r="E39" s="9">
        <f>[1]Район!E39+'[1]СП Поселения '!E39+'[1]Г Поселения'!E39</f>
        <v>1504.8</v>
      </c>
      <c r="F39" s="9">
        <f>[1]Район!F39+'[1]СП Поселения '!F39+'[1]Г Поселения'!F39</f>
        <v>155</v>
      </c>
      <c r="G39" s="10">
        <f t="shared" si="0"/>
        <v>69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54221.7</v>
      </c>
      <c r="D41" s="10">
        <f>D42+D43</f>
        <v>55853</v>
      </c>
      <c r="E41" s="10">
        <f>E42+E43</f>
        <v>54221.7</v>
      </c>
      <c r="F41" s="10">
        <f>F42+F43</f>
        <v>1631.3</v>
      </c>
      <c r="G41" s="10">
        <f t="shared" si="0"/>
        <v>1631.3000000000029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54221.7</v>
      </c>
      <c r="D43" s="9">
        <f>[1]Район!D43+'[1]СП Поселения '!D43+'[1]Г Поселения'!D43</f>
        <v>55853</v>
      </c>
      <c r="E43" s="9">
        <f>[1]Район!E43+'[1]СП Поселения '!E43+'[1]Г Поселения'!E43</f>
        <v>54221.7</v>
      </c>
      <c r="F43" s="9">
        <f>[1]Район!F43+'[1]СП Поселения '!F43+'[1]Г Поселения'!F43</f>
        <v>1631.3</v>
      </c>
      <c r="G43" s="26">
        <f t="shared" si="0"/>
        <v>1631.3000000000029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2591.6999999999998</v>
      </c>
      <c r="D50" s="9">
        <f>[1]Район!D50+'[1]СП Поселения '!D50+'[1]Г Поселения'!D50</f>
        <v>3246.7</v>
      </c>
      <c r="E50" s="9">
        <f>[1]Район!E50+'[1]СП Поселения '!E50+'[1]Г Поселения'!E50</f>
        <v>2591.6999999999998</v>
      </c>
      <c r="F50" s="9">
        <f>[1]Район!F50+'[1]СП Поселения '!F50+'[1]Г Поселения'!F50</f>
        <v>655</v>
      </c>
      <c r="G50" s="10">
        <f t="shared" si="0"/>
        <v>655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21918.799999999999</v>
      </c>
      <c r="D51" s="10">
        <f>D52+D53+D54</f>
        <v>21918.799999999999</v>
      </c>
      <c r="E51" s="10">
        <f>E52+E53+E54</f>
        <v>21918.799999999999</v>
      </c>
      <c r="F51" s="10">
        <f>F52+F53+F54</f>
        <v>0</v>
      </c>
      <c r="G51" s="10">
        <f t="shared" si="0"/>
        <v>0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946.4</v>
      </c>
      <c r="D52" s="9">
        <f>[1]Район!D52+'[1]СП Поселения '!D52+'[1]Г Поселения'!D52</f>
        <v>946.4</v>
      </c>
      <c r="E52" s="9">
        <f>[1]Район!E52+'[1]СП Поселения '!E52+'[1]Г Поселения'!E52</f>
        <v>946.4</v>
      </c>
      <c r="F52" s="9">
        <f>[1]Район!F52+'[1]СП Поселения '!F52+'[1]Г Поселения'!F52</f>
        <v>0</v>
      </c>
      <c r="G52" s="26">
        <f t="shared" si="0"/>
        <v>0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20103.099999999999</v>
      </c>
      <c r="D54" s="9">
        <f>[1]Район!D54+'[1]СП Поселения '!D54+'[1]Г Поселения'!D54</f>
        <v>20103.099999999999</v>
      </c>
      <c r="E54" s="9">
        <f>[1]Район!E54+'[1]СП Поселения '!E54+'[1]Г Поселения'!E54</f>
        <v>20103.099999999999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96.2</v>
      </c>
      <c r="D56" s="10">
        <f>D57</f>
        <v>15.1</v>
      </c>
      <c r="E56" s="10">
        <f>E57</f>
        <v>13.2</v>
      </c>
      <c r="F56" s="10">
        <f>F57</f>
        <v>1.9</v>
      </c>
      <c r="G56" s="10">
        <f t="shared" si="0"/>
        <v>-81.100000000000009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96.2</v>
      </c>
      <c r="D57" s="25">
        <f>SUM(D58:D64)</f>
        <v>15.1</v>
      </c>
      <c r="E57" s="25">
        <f>SUM(E58:E64)</f>
        <v>13.2</v>
      </c>
      <c r="F57" s="25">
        <f>SUM(F58:F64)</f>
        <v>1.9</v>
      </c>
      <c r="G57" s="26">
        <f t="shared" si="0"/>
        <v>-81.100000000000009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96.2</v>
      </c>
      <c r="D63" s="9">
        <f>[1]Район!D63+'[1]СП Поселения '!D63+'[1]Г Поселения'!D63</f>
        <v>15.1</v>
      </c>
      <c r="E63" s="9">
        <f>[1]Район!E63+'[1]СП Поселения '!E63+'[1]Г Поселения'!E63</f>
        <v>13.2</v>
      </c>
      <c r="F63" s="9">
        <f>[1]Район!F63+'[1]СП Поселения '!F63+'[1]Г Поселения'!F63</f>
        <v>1.9</v>
      </c>
      <c r="G63" s="26">
        <f t="shared" si="0"/>
        <v>-81.100000000000009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95635.099999999991</v>
      </c>
      <c r="D65" s="9">
        <f>D10</f>
        <v>93752.6</v>
      </c>
      <c r="E65" s="9">
        <f>E10</f>
        <v>87615.8</v>
      </c>
      <c r="F65" s="9">
        <f>F10</f>
        <v>6103.9199999999992</v>
      </c>
      <c r="G65" s="46">
        <f t="shared" si="0"/>
        <v>-1882.4999999999854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246.4</v>
      </c>
      <c r="D68" s="9">
        <f>D27</f>
        <v>287</v>
      </c>
      <c r="E68" s="9">
        <f>E27</f>
        <v>197.6</v>
      </c>
      <c r="F68" s="9">
        <f>F27</f>
        <v>89.4</v>
      </c>
      <c r="G68" s="9">
        <f>G27</f>
        <v>40.599999999999994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106</v>
      </c>
      <c r="B77" s="44"/>
      <c r="C77" s="44"/>
      <c r="D77" s="44"/>
      <c r="E77" s="1" t="s">
        <v>107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105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112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2018-04-03T07:28:29Z</dcterms:modified>
</cp:coreProperties>
</file>