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D60" i="1"/>
  <c r="C60" i="1"/>
  <c r="G60" i="1" s="1"/>
  <c r="F59" i="1"/>
  <c r="E59" i="1"/>
  <c r="D59" i="1"/>
  <c r="G59" i="1" s="1"/>
  <c r="C59" i="1"/>
  <c r="F58" i="1"/>
  <c r="E58" i="1"/>
  <c r="E57" i="1" s="1"/>
  <c r="E56" i="1" s="1"/>
  <c r="D58" i="1"/>
  <c r="C58" i="1"/>
  <c r="C57" i="1" s="1"/>
  <c r="C56" i="1" s="1"/>
  <c r="F57" i="1"/>
  <c r="F56" i="1" s="1"/>
  <c r="D57" i="1"/>
  <c r="G57" i="1" s="1"/>
  <c r="F55" i="1"/>
  <c r="E55" i="1"/>
  <c r="D55" i="1"/>
  <c r="G55" i="1" s="1"/>
  <c r="C55" i="1"/>
  <c r="F54" i="1"/>
  <c r="E54" i="1"/>
  <c r="D54" i="1"/>
  <c r="C54" i="1"/>
  <c r="G54" i="1" s="1"/>
  <c r="F53" i="1"/>
  <c r="E53" i="1"/>
  <c r="D53" i="1"/>
  <c r="G53" i="1" s="1"/>
  <c r="C53" i="1"/>
  <c r="F52" i="1"/>
  <c r="E52" i="1"/>
  <c r="E51" i="1" s="1"/>
  <c r="D52" i="1"/>
  <c r="C52" i="1"/>
  <c r="G52" i="1" s="1"/>
  <c r="F51" i="1"/>
  <c r="D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D48" i="1"/>
  <c r="C48" i="1"/>
  <c r="G48" i="1" s="1"/>
  <c r="F47" i="1"/>
  <c r="F46" i="1" s="1"/>
  <c r="F69" i="1" s="1"/>
  <c r="E47" i="1"/>
  <c r="D47" i="1"/>
  <c r="G47" i="1" s="1"/>
  <c r="C47" i="1"/>
  <c r="E46" i="1"/>
  <c r="E69" i="1" s="1"/>
  <c r="C46" i="1"/>
  <c r="C69" i="1" s="1"/>
  <c r="F45" i="1"/>
  <c r="E45" i="1"/>
  <c r="D45" i="1"/>
  <c r="G45" i="1" s="1"/>
  <c r="C45" i="1"/>
  <c r="F44" i="1"/>
  <c r="E44" i="1"/>
  <c r="D44" i="1"/>
  <c r="C44" i="1"/>
  <c r="G44" i="1" s="1"/>
  <c r="F43" i="1"/>
  <c r="E43" i="1"/>
  <c r="D43" i="1"/>
  <c r="G43" i="1" s="1"/>
  <c r="C43" i="1"/>
  <c r="F42" i="1"/>
  <c r="E42" i="1"/>
  <c r="E41" i="1" s="1"/>
  <c r="D42" i="1"/>
  <c r="C42" i="1"/>
  <c r="C41" i="1" s="1"/>
  <c r="F41" i="1"/>
  <c r="D41" i="1"/>
  <c r="F40" i="1"/>
  <c r="E40" i="1"/>
  <c r="D40" i="1"/>
  <c r="C40" i="1"/>
  <c r="G40" i="1" s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D36" i="1"/>
  <c r="C36" i="1"/>
  <c r="G36" i="1" s="1"/>
  <c r="F35" i="1"/>
  <c r="F33" i="1" s="1"/>
  <c r="E35" i="1"/>
  <c r="D35" i="1"/>
  <c r="G35" i="1" s="1"/>
  <c r="C35" i="1"/>
  <c r="F34" i="1"/>
  <c r="E34" i="1"/>
  <c r="D34" i="1"/>
  <c r="G34" i="1" s="1"/>
  <c r="E33" i="1"/>
  <c r="D33" i="1"/>
  <c r="G33" i="1" s="1"/>
  <c r="C33" i="1"/>
  <c r="F32" i="1"/>
  <c r="E32" i="1"/>
  <c r="D32" i="1"/>
  <c r="G32" i="1" s="1"/>
  <c r="C32" i="1"/>
  <c r="F31" i="1"/>
  <c r="E31" i="1"/>
  <c r="D31" i="1"/>
  <c r="C31" i="1"/>
  <c r="G31" i="1" s="1"/>
  <c r="F30" i="1"/>
  <c r="E30" i="1"/>
  <c r="D30" i="1"/>
  <c r="G30" i="1" s="1"/>
  <c r="C30" i="1"/>
  <c r="F29" i="1"/>
  <c r="E29" i="1"/>
  <c r="D29" i="1"/>
  <c r="G29" i="1" s="1"/>
  <c r="C29" i="1"/>
  <c r="C28" i="1" s="1"/>
  <c r="C27" i="1" s="1"/>
  <c r="F28" i="1"/>
  <c r="E28" i="1"/>
  <c r="D28" i="1"/>
  <c r="F27" i="1"/>
  <c r="F68" i="1" s="1"/>
  <c r="E27" i="1"/>
  <c r="E68" i="1" s="1"/>
  <c r="F26" i="1"/>
  <c r="E26" i="1"/>
  <c r="D26" i="1"/>
  <c r="G26" i="1" s="1"/>
  <c r="C26" i="1"/>
  <c r="F25" i="1"/>
  <c r="E25" i="1"/>
  <c r="D25" i="1"/>
  <c r="G25" i="1" s="1"/>
  <c r="C25" i="1"/>
  <c r="F24" i="1"/>
  <c r="E24" i="1"/>
  <c r="D24" i="1"/>
  <c r="G24" i="1" s="1"/>
  <c r="C24" i="1"/>
  <c r="F23" i="1"/>
  <c r="E23" i="1"/>
  <c r="C23" i="1"/>
  <c r="F22" i="1"/>
  <c r="E22" i="1"/>
  <c r="D22" i="1"/>
  <c r="G22" i="1" s="1"/>
  <c r="C22" i="1"/>
  <c r="F21" i="1"/>
  <c r="F67" i="1" s="1"/>
  <c r="E21" i="1"/>
  <c r="E67" i="1" s="1"/>
  <c r="D21" i="1"/>
  <c r="D67" i="1" s="1"/>
  <c r="C21" i="1"/>
  <c r="C67" i="1" s="1"/>
  <c r="F20" i="1"/>
  <c r="E20" i="1"/>
  <c r="D20" i="1"/>
  <c r="G20" i="1" s="1"/>
  <c r="C20" i="1"/>
  <c r="F19" i="1"/>
  <c r="E19" i="1"/>
  <c r="D19" i="1"/>
  <c r="C19" i="1"/>
  <c r="G19" i="1" s="1"/>
  <c r="F18" i="1"/>
  <c r="E18" i="1"/>
  <c r="D18" i="1"/>
  <c r="G18" i="1" s="1"/>
  <c r="C18" i="1"/>
  <c r="F17" i="1"/>
  <c r="E17" i="1"/>
  <c r="D17" i="1"/>
  <c r="G17" i="1" s="1"/>
  <c r="C17" i="1"/>
  <c r="F16" i="1"/>
  <c r="E16" i="1"/>
  <c r="D16" i="1"/>
  <c r="G16" i="1" s="1"/>
  <c r="C16" i="1"/>
  <c r="F15" i="1"/>
  <c r="E15" i="1"/>
  <c r="E14" i="1" s="1"/>
  <c r="E13" i="1" s="1"/>
  <c r="D15" i="1"/>
  <c r="C15" i="1"/>
  <c r="G15" i="1" s="1"/>
  <c r="F14" i="1"/>
  <c r="F13" i="1" s="1"/>
  <c r="F10" i="1" s="1"/>
  <c r="F65" i="1" s="1"/>
  <c r="D14" i="1"/>
  <c r="G14" i="1" s="1"/>
  <c r="C14" i="1"/>
  <c r="D13" i="1"/>
  <c r="G13" i="1" s="1"/>
  <c r="C13" i="1"/>
  <c r="F12" i="1"/>
  <c r="F66" i="1" s="1"/>
  <c r="E12" i="1"/>
  <c r="D12" i="1"/>
  <c r="G12" i="1" s="1"/>
  <c r="C12" i="1"/>
  <c r="C66" i="1" s="1"/>
  <c r="G11" i="1"/>
  <c r="C68" i="1" l="1"/>
  <c r="C10" i="1"/>
  <c r="C65" i="1" s="1"/>
  <c r="E10" i="1"/>
  <c r="E65" i="1" s="1"/>
  <c r="G67" i="1"/>
  <c r="G28" i="1"/>
  <c r="G41" i="1"/>
  <c r="G51" i="1"/>
  <c r="G21" i="1"/>
  <c r="G42" i="1"/>
  <c r="G58" i="1"/>
  <c r="D46" i="1"/>
  <c r="C51" i="1"/>
  <c r="D66" i="1"/>
  <c r="G66" i="1" s="1"/>
  <c r="E66" i="1"/>
  <c r="D23" i="1"/>
  <c r="D27" i="1"/>
  <c r="D56" i="1"/>
  <c r="G56" i="1" s="1"/>
  <c r="D68" i="1" l="1"/>
  <c r="G68" i="1" s="1"/>
  <c r="G27" i="1"/>
  <c r="G23" i="1"/>
  <c r="D10" i="1"/>
  <c r="D69" i="1"/>
  <c r="G69" i="1" s="1"/>
  <c r="G46" i="1"/>
  <c r="G10" i="1" l="1"/>
  <c r="D65" i="1"/>
  <c r="G65" i="1" s="1"/>
</calcChain>
</file>

<file path=xl/sharedStrings.xml><?xml version="1.0" encoding="utf-8"?>
<sst xmlns="http://schemas.openxmlformats.org/spreadsheetml/2006/main" count="114" uniqueCount="112">
  <si>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</si>
  <si>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</si>
  <si>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</si>
  <si>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</si>
  <si>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</si>
  <si>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</si>
  <si>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</si>
  <si>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</si>
  <si>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</si>
  <si>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</si>
  <si>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</si>
  <si>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</si>
  <si>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</si>
  <si>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</si>
  <si>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</si>
  <si>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</si>
  <si>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</si>
  <si>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</si>
  <si>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</si>
  <si>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</si>
  <si>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</si>
  <si>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</si>
  <si>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</si>
  <si>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</si>
  <si>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</si>
  <si>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</si>
  <si>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</si>
  <si>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</si>
  <si>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</si>
  <si>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</si>
  <si>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</si>
  <si>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</si>
  <si>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</si>
  <si>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</si>
  <si>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</si>
  <si>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</si>
  <si>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</si>
  <si>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</si>
  <si>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</si>
  <si>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</si>
  <si>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</si>
  <si>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</si>
  <si>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</si>
  <si>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</si>
  <si>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</si>
  <si>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</si>
  <si>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</si>
  <si>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</si>
  <si>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</si>
  <si>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</si>
  <si>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</si>
  <si>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</si>
  <si>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</si>
  <si>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</si>
  <si>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</si>
  <si>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</si>
  <si>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</si>
  <si>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</si>
  <si>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</si>
  <si>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</si>
  <si>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</si>
  <si>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</si>
  <si>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</si>
  <si>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</si>
  <si>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</si>
  <si>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</si>
  <si>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</si>
  <si>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</si>
  <si>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</si>
  <si>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</si>
  <si>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</si>
  <si>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</si>
  <si>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</si>
  <si>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</si>
  <si>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</si>
  <si>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</si>
  <si>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</si>
  <si>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</si>
  <si>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</si>
  <si>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</si>
  <si>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</si>
  <si>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</si>
  <si>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</si>
  <si>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</si>
  <si>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</si>
  <si>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</si>
  <si>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</si>
  <si>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</si>
  <si>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</si>
  <si>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</si>
  <si>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</si>
  <si>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</si>
  <si>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</si>
  <si>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</si>
  <si>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</si>
  <si>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</si>
  <si>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</si>
  <si>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</si>
  <si>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</si>
  <si>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</si>
  <si>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</si>
  <si>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</si>
  <si>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</si>
  <si>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</si>
  <si>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Зам. руководителя управления - начальник отдела БУиО</t>
  </si>
  <si>
    <t xml:space="preserve">на 01.01.18г </t>
  </si>
  <si>
    <t>рублей</t>
  </si>
  <si>
    <t>исполнитель Устюжина НА</t>
  </si>
  <si>
    <t>И.о.руководителя</t>
  </si>
  <si>
    <t>Справочная таблица к отчету об исполнении местного бюджета по состоянию на 01ноября  2018</t>
  </si>
  <si>
    <t>на 01.11.18 (текущая дата)</t>
  </si>
  <si>
    <t>Изменение  с 01.01.18по 01.11.18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</si>
</sst>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6" fillId="0" borderId="0" xfId="0" applyFont="1"/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5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44;&#1045;&#1051;%20&#1041;&#1059;&#1080;&#1054;\&#1056;&#1040;&#1049;&#1054;&#1053;%202018\&#1054;&#1050;&#1058;&#1071;&#1041;&#1056;&#1068;\&#1050;&#1088;&#1077;&#1076;&#1080;&#1090;&#1086;&#1088;&#1089;&#1082;&#1072;&#1103;%20&#1076;&#1083;&#1103;%20&#1073;&#1102;&#1076;&#1078;&#1077;&#1090;&#1072;%20&#1085;&#1072;%2001.11.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2499602.9699999997</v>
          </cell>
          <cell r="E15">
            <v>0</v>
          </cell>
          <cell r="F15">
            <v>2499602.9699999997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196749.84</v>
          </cell>
          <cell r="E17">
            <v>0</v>
          </cell>
          <cell r="F17">
            <v>196749.84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71902</v>
          </cell>
          <cell r="E24">
            <v>0</v>
          </cell>
          <cell r="F24">
            <v>71902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246400</v>
          </cell>
          <cell r="D29">
            <v>189982.7</v>
          </cell>
          <cell r="E29">
            <v>21421.96</v>
          </cell>
          <cell r="F29">
            <v>168560.74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241131.1</v>
          </cell>
          <cell r="E34">
            <v>6153.65</v>
          </cell>
          <cell r="F34">
            <v>234977.45</v>
          </cell>
        </row>
        <row r="35">
          <cell r="C35">
            <v>0</v>
          </cell>
          <cell r="D35">
            <v>90839.81</v>
          </cell>
          <cell r="E35">
            <v>0</v>
          </cell>
          <cell r="F35">
            <v>90839.81</v>
          </cell>
        </row>
        <row r="36">
          <cell r="C36">
            <v>191000</v>
          </cell>
          <cell r="D36">
            <v>241803.58</v>
          </cell>
          <cell r="E36">
            <v>33092</v>
          </cell>
          <cell r="F36">
            <v>208711.58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113300</v>
          </cell>
          <cell r="D38">
            <v>593245.73</v>
          </cell>
          <cell r="E38">
            <v>76726.22</v>
          </cell>
          <cell r="F38">
            <v>516519.51</v>
          </cell>
        </row>
        <row r="39">
          <cell r="C39">
            <v>142800</v>
          </cell>
          <cell r="D39">
            <v>803054.81</v>
          </cell>
          <cell r="E39">
            <v>55900</v>
          </cell>
          <cell r="F39">
            <v>747154.81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52432.32</v>
          </cell>
          <cell r="E42">
            <v>0</v>
          </cell>
          <cell r="F42">
            <v>52432.32</v>
          </cell>
        </row>
        <row r="43">
          <cell r="C43">
            <v>53316200</v>
          </cell>
          <cell r="D43">
            <v>46195993.159999996</v>
          </cell>
          <cell r="E43">
            <v>40853862.090000004</v>
          </cell>
          <cell r="F43">
            <v>5342131.07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24086.02</v>
          </cell>
          <cell r="E50">
            <v>0</v>
          </cell>
          <cell r="F50">
            <v>24086.02</v>
          </cell>
        </row>
        <row r="52">
          <cell r="C52">
            <v>0</v>
          </cell>
          <cell r="D52">
            <v>3450</v>
          </cell>
          <cell r="E52">
            <v>0</v>
          </cell>
          <cell r="F52">
            <v>3450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20103100</v>
          </cell>
          <cell r="D54">
            <v>20103085.079999998</v>
          </cell>
          <cell r="E54">
            <v>20103085.079999998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13200</v>
          </cell>
          <cell r="D63">
            <v>151307</v>
          </cell>
          <cell r="E63">
            <v>13200</v>
          </cell>
          <cell r="F63">
            <v>138107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121700</v>
          </cell>
          <cell r="D15">
            <v>289188.81</v>
          </cell>
          <cell r="E15">
            <v>118710</v>
          </cell>
          <cell r="F15">
            <v>170478.81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6800</v>
          </cell>
          <cell r="D17">
            <v>42947</v>
          </cell>
          <cell r="E17">
            <v>0</v>
          </cell>
          <cell r="F17">
            <v>42947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18600</v>
          </cell>
          <cell r="E26">
            <v>0</v>
          </cell>
          <cell r="F26">
            <v>18600</v>
          </cell>
        </row>
        <row r="29">
          <cell r="C29">
            <v>0</v>
          </cell>
          <cell r="D29">
            <v>444290.23</v>
          </cell>
          <cell r="E29">
            <v>0</v>
          </cell>
          <cell r="F29">
            <v>444290.23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412150</v>
          </cell>
          <cell r="E34">
            <v>0</v>
          </cell>
          <cell r="F34">
            <v>412150</v>
          </cell>
        </row>
        <row r="35">
          <cell r="C35">
            <v>0</v>
          </cell>
          <cell r="D35">
            <v>55233.98</v>
          </cell>
          <cell r="E35">
            <v>0</v>
          </cell>
          <cell r="F35">
            <v>55233.98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32900</v>
          </cell>
          <cell r="D38">
            <v>34437</v>
          </cell>
          <cell r="E38">
            <v>32900</v>
          </cell>
          <cell r="F38">
            <v>1537</v>
          </cell>
        </row>
        <row r="39">
          <cell r="C39">
            <v>0</v>
          </cell>
          <cell r="D39">
            <v>180142.14</v>
          </cell>
          <cell r="E39">
            <v>0</v>
          </cell>
          <cell r="F39">
            <v>180142.14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12300</v>
          </cell>
          <cell r="E53">
            <v>0</v>
          </cell>
          <cell r="F53">
            <v>12300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686100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D29">
            <v>563451.67000000004</v>
          </cell>
          <cell r="E29">
            <v>0</v>
          </cell>
          <cell r="F29">
            <v>563451.67000000004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D34">
            <v>1547501.37</v>
          </cell>
          <cell r="E34">
            <v>0</v>
          </cell>
          <cell r="F34">
            <v>1547501.37</v>
          </cell>
        </row>
        <row r="35">
          <cell r="C35">
            <v>1200200</v>
          </cell>
          <cell r="D35">
            <v>1604570.21</v>
          </cell>
          <cell r="E35">
            <v>0</v>
          </cell>
          <cell r="F35">
            <v>1604570.21</v>
          </cell>
        </row>
        <row r="36">
          <cell r="C36">
            <v>0</v>
          </cell>
          <cell r="D36">
            <v>6000</v>
          </cell>
          <cell r="E36">
            <v>0</v>
          </cell>
          <cell r="F36">
            <v>6000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7302100</v>
          </cell>
          <cell r="D38">
            <v>3867616.24</v>
          </cell>
          <cell r="E38">
            <v>0</v>
          </cell>
          <cell r="F38">
            <v>3867616.24</v>
          </cell>
        </row>
        <row r="39">
          <cell r="C39">
            <v>1448000</v>
          </cell>
          <cell r="D39">
            <v>521288.71</v>
          </cell>
          <cell r="E39">
            <v>56375</v>
          </cell>
          <cell r="F39">
            <v>464913.71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905500</v>
          </cell>
          <cell r="D43">
            <v>3349137.58</v>
          </cell>
          <cell r="E43">
            <v>0</v>
          </cell>
          <cell r="F43">
            <v>3349137.58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2591700</v>
          </cell>
          <cell r="D50">
            <v>4084882.82</v>
          </cell>
          <cell r="E50">
            <v>0</v>
          </cell>
          <cell r="F50">
            <v>4084882.82</v>
          </cell>
        </row>
        <row r="52">
          <cell r="C52">
            <v>946400</v>
          </cell>
          <cell r="D52">
            <v>210392.2</v>
          </cell>
          <cell r="E52">
            <v>210392.2</v>
          </cell>
          <cell r="F52">
            <v>0</v>
          </cell>
        </row>
        <row r="53">
          <cell r="C53">
            <v>869300</v>
          </cell>
          <cell r="D53">
            <v>869328</v>
          </cell>
          <cell r="E53">
            <v>869328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83000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selection activeCell="D14" sqref="D14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13.44140625" style="1" customWidth="1"/>
    <col min="4" max="4" width="14.88671875" style="1" customWidth="1"/>
    <col min="5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13.44140625" style="1" customWidth="1"/>
    <col min="260" max="260" width="14.88671875" style="1" customWidth="1"/>
    <col min="261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13.44140625" style="1" customWidth="1"/>
    <col min="516" max="516" width="14.88671875" style="1" customWidth="1"/>
    <col min="517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13.44140625" style="1" customWidth="1"/>
    <col min="772" max="772" width="14.88671875" style="1" customWidth="1"/>
    <col min="773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13.44140625" style="1" customWidth="1"/>
    <col min="1028" max="1028" width="14.88671875" style="1" customWidth="1"/>
    <col min="1029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13.44140625" style="1" customWidth="1"/>
    <col min="1284" max="1284" width="14.88671875" style="1" customWidth="1"/>
    <col min="1285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13.44140625" style="1" customWidth="1"/>
    <col min="1540" max="1540" width="14.88671875" style="1" customWidth="1"/>
    <col min="1541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13.44140625" style="1" customWidth="1"/>
    <col min="1796" max="1796" width="14.88671875" style="1" customWidth="1"/>
    <col min="1797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13.44140625" style="1" customWidth="1"/>
    <col min="2052" max="2052" width="14.88671875" style="1" customWidth="1"/>
    <col min="2053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13.44140625" style="1" customWidth="1"/>
    <col min="2308" max="2308" width="14.88671875" style="1" customWidth="1"/>
    <col min="2309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13.44140625" style="1" customWidth="1"/>
    <col min="2564" max="2564" width="14.88671875" style="1" customWidth="1"/>
    <col min="2565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13.44140625" style="1" customWidth="1"/>
    <col min="2820" max="2820" width="14.88671875" style="1" customWidth="1"/>
    <col min="2821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13.44140625" style="1" customWidth="1"/>
    <col min="3076" max="3076" width="14.88671875" style="1" customWidth="1"/>
    <col min="3077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13.44140625" style="1" customWidth="1"/>
    <col min="3332" max="3332" width="14.88671875" style="1" customWidth="1"/>
    <col min="3333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13.44140625" style="1" customWidth="1"/>
    <col min="3588" max="3588" width="14.88671875" style="1" customWidth="1"/>
    <col min="3589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13.44140625" style="1" customWidth="1"/>
    <col min="3844" max="3844" width="14.88671875" style="1" customWidth="1"/>
    <col min="3845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13.44140625" style="1" customWidth="1"/>
    <col min="4100" max="4100" width="14.88671875" style="1" customWidth="1"/>
    <col min="4101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13.44140625" style="1" customWidth="1"/>
    <col min="4356" max="4356" width="14.88671875" style="1" customWidth="1"/>
    <col min="4357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13.44140625" style="1" customWidth="1"/>
    <col min="4612" max="4612" width="14.88671875" style="1" customWidth="1"/>
    <col min="4613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13.44140625" style="1" customWidth="1"/>
    <col min="4868" max="4868" width="14.88671875" style="1" customWidth="1"/>
    <col min="4869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13.44140625" style="1" customWidth="1"/>
    <col min="5124" max="5124" width="14.88671875" style="1" customWidth="1"/>
    <col min="5125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13.44140625" style="1" customWidth="1"/>
    <col min="5380" max="5380" width="14.88671875" style="1" customWidth="1"/>
    <col min="5381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13.44140625" style="1" customWidth="1"/>
    <col min="5636" max="5636" width="14.88671875" style="1" customWidth="1"/>
    <col min="5637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13.44140625" style="1" customWidth="1"/>
    <col min="5892" max="5892" width="14.88671875" style="1" customWidth="1"/>
    <col min="5893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13.44140625" style="1" customWidth="1"/>
    <col min="6148" max="6148" width="14.88671875" style="1" customWidth="1"/>
    <col min="6149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13.44140625" style="1" customWidth="1"/>
    <col min="6404" max="6404" width="14.88671875" style="1" customWidth="1"/>
    <col min="6405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13.44140625" style="1" customWidth="1"/>
    <col min="6660" max="6660" width="14.88671875" style="1" customWidth="1"/>
    <col min="6661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13.44140625" style="1" customWidth="1"/>
    <col min="6916" max="6916" width="14.88671875" style="1" customWidth="1"/>
    <col min="6917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13.44140625" style="1" customWidth="1"/>
    <col min="7172" max="7172" width="14.88671875" style="1" customWidth="1"/>
    <col min="7173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13.44140625" style="1" customWidth="1"/>
    <col min="7428" max="7428" width="14.88671875" style="1" customWidth="1"/>
    <col min="7429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13.44140625" style="1" customWidth="1"/>
    <col min="7684" max="7684" width="14.88671875" style="1" customWidth="1"/>
    <col min="7685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13.44140625" style="1" customWidth="1"/>
    <col min="7940" max="7940" width="14.88671875" style="1" customWidth="1"/>
    <col min="7941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13.44140625" style="1" customWidth="1"/>
    <col min="8196" max="8196" width="14.88671875" style="1" customWidth="1"/>
    <col min="8197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13.44140625" style="1" customWidth="1"/>
    <col min="8452" max="8452" width="14.88671875" style="1" customWidth="1"/>
    <col min="8453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13.44140625" style="1" customWidth="1"/>
    <col min="8708" max="8708" width="14.88671875" style="1" customWidth="1"/>
    <col min="8709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13.44140625" style="1" customWidth="1"/>
    <col min="8964" max="8964" width="14.88671875" style="1" customWidth="1"/>
    <col min="8965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13.44140625" style="1" customWidth="1"/>
    <col min="9220" max="9220" width="14.88671875" style="1" customWidth="1"/>
    <col min="9221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13.44140625" style="1" customWidth="1"/>
    <col min="9476" max="9476" width="14.88671875" style="1" customWidth="1"/>
    <col min="9477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13.44140625" style="1" customWidth="1"/>
    <col min="9732" max="9732" width="14.88671875" style="1" customWidth="1"/>
    <col min="9733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13.44140625" style="1" customWidth="1"/>
    <col min="9988" max="9988" width="14.88671875" style="1" customWidth="1"/>
    <col min="9989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13.44140625" style="1" customWidth="1"/>
    <col min="10244" max="10244" width="14.88671875" style="1" customWidth="1"/>
    <col min="10245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13.44140625" style="1" customWidth="1"/>
    <col min="10500" max="10500" width="14.88671875" style="1" customWidth="1"/>
    <col min="10501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13.44140625" style="1" customWidth="1"/>
    <col min="10756" max="10756" width="14.88671875" style="1" customWidth="1"/>
    <col min="10757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13.44140625" style="1" customWidth="1"/>
    <col min="11012" max="11012" width="14.88671875" style="1" customWidth="1"/>
    <col min="11013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13.44140625" style="1" customWidth="1"/>
    <col min="11268" max="11268" width="14.88671875" style="1" customWidth="1"/>
    <col min="11269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13.44140625" style="1" customWidth="1"/>
    <col min="11524" max="11524" width="14.88671875" style="1" customWidth="1"/>
    <col min="11525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13.44140625" style="1" customWidth="1"/>
    <col min="11780" max="11780" width="14.88671875" style="1" customWidth="1"/>
    <col min="11781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13.44140625" style="1" customWidth="1"/>
    <col min="12036" max="12036" width="14.88671875" style="1" customWidth="1"/>
    <col min="12037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13.44140625" style="1" customWidth="1"/>
    <col min="12292" max="12292" width="14.88671875" style="1" customWidth="1"/>
    <col min="12293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13.44140625" style="1" customWidth="1"/>
    <col min="12548" max="12548" width="14.88671875" style="1" customWidth="1"/>
    <col min="12549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13.44140625" style="1" customWidth="1"/>
    <col min="12804" max="12804" width="14.88671875" style="1" customWidth="1"/>
    <col min="12805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13.44140625" style="1" customWidth="1"/>
    <col min="13060" max="13060" width="14.88671875" style="1" customWidth="1"/>
    <col min="13061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13.44140625" style="1" customWidth="1"/>
    <col min="13316" max="13316" width="14.88671875" style="1" customWidth="1"/>
    <col min="13317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13.44140625" style="1" customWidth="1"/>
    <col min="13572" max="13572" width="14.88671875" style="1" customWidth="1"/>
    <col min="13573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13.44140625" style="1" customWidth="1"/>
    <col min="13828" max="13828" width="14.88671875" style="1" customWidth="1"/>
    <col min="13829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13.44140625" style="1" customWidth="1"/>
    <col min="14084" max="14084" width="14.88671875" style="1" customWidth="1"/>
    <col min="14085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13.44140625" style="1" customWidth="1"/>
    <col min="14340" max="14340" width="14.88671875" style="1" customWidth="1"/>
    <col min="14341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13.44140625" style="1" customWidth="1"/>
    <col min="14596" max="14596" width="14.88671875" style="1" customWidth="1"/>
    <col min="14597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13.44140625" style="1" customWidth="1"/>
    <col min="14852" max="14852" width="14.88671875" style="1" customWidth="1"/>
    <col min="14853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13.44140625" style="1" customWidth="1"/>
    <col min="15108" max="15108" width="14.88671875" style="1" customWidth="1"/>
    <col min="15109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13.44140625" style="1" customWidth="1"/>
    <col min="15364" max="15364" width="14.88671875" style="1" customWidth="1"/>
    <col min="15365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13.44140625" style="1" customWidth="1"/>
    <col min="15620" max="15620" width="14.88671875" style="1" customWidth="1"/>
    <col min="15621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13.44140625" style="1" customWidth="1"/>
    <col min="15876" max="15876" width="14.88671875" style="1" customWidth="1"/>
    <col min="15877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13.44140625" style="1" customWidth="1"/>
    <col min="16132" max="16132" width="14.88671875" style="1" customWidth="1"/>
    <col min="16133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7.399999999999999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1" t="s">
        <v>109</v>
      </c>
      <c r="B4" s="51"/>
      <c r="C4" s="52"/>
      <c r="D4" s="52"/>
      <c r="E4" s="52"/>
      <c r="F4" s="52"/>
      <c r="G4" s="52"/>
      <c r="H4" s="53"/>
    </row>
    <row r="5" spans="1:11" x14ac:dyDescent="0.25">
      <c r="B5" s="49" t="s">
        <v>2</v>
      </c>
      <c r="C5" s="49"/>
      <c r="D5" s="49"/>
      <c r="E5" s="49"/>
      <c r="F5" s="49"/>
      <c r="G5" s="49"/>
      <c r="H5" s="49"/>
    </row>
    <row r="6" spans="1:11" x14ac:dyDescent="0.25">
      <c r="H6" s="3" t="s">
        <v>106</v>
      </c>
    </row>
    <row r="7" spans="1:11" ht="52.95" customHeight="1" x14ac:dyDescent="0.25">
      <c r="A7" s="54" t="s">
        <v>3</v>
      </c>
      <c r="B7" s="54" t="s">
        <v>4</v>
      </c>
      <c r="C7" s="54" t="s">
        <v>105</v>
      </c>
      <c r="D7" s="56" t="s">
        <v>110</v>
      </c>
      <c r="E7" s="58" t="s">
        <v>95</v>
      </c>
      <c r="F7" s="59"/>
      <c r="G7" s="56" t="s">
        <v>111</v>
      </c>
      <c r="H7" s="4" t="s">
        <v>5</v>
      </c>
    </row>
    <row r="8" spans="1:11" ht="30.6" x14ac:dyDescent="0.25">
      <c r="A8" s="55"/>
      <c r="B8" s="55"/>
      <c r="C8" s="55"/>
      <c r="D8" s="57"/>
      <c r="E8" s="34" t="s">
        <v>96</v>
      </c>
      <c r="F8" s="34" t="s">
        <v>97</v>
      </c>
      <c r="G8" s="57"/>
      <c r="H8" s="4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95635078</v>
      </c>
      <c r="D10" s="36">
        <f>D12+D13+D21+D22+D23+D27+D32+D33+D39+D40+D41+D44+D45+D46+D49+D50+D51+D55+D56</f>
        <v>90060402.079999998</v>
      </c>
      <c r="E10" s="36">
        <f>E12+E13+E21+E22+E23+E27+E32+E33+E39+E40+E41+E44+E45+E46+E49+E50+E51+E55+E56</f>
        <v>62939424.200000003</v>
      </c>
      <c r="F10" s="36">
        <f>F12+F13+F21+F22+F23+F27+F32+F33+F39+F40+F41+F44+F45+F46+F49+F50+F51+F55+F56</f>
        <v>27120977.879999999</v>
      </c>
      <c r="G10" s="37">
        <f>D10-C10</f>
        <v>-5574675.9200000018</v>
      </c>
      <c r="H10" s="38"/>
      <c r="I10" s="9"/>
      <c r="J10" s="10"/>
      <c r="K10" s="11"/>
    </row>
    <row r="11" spans="1:11" s="6" customFormat="1" x14ac:dyDescent="0.2">
      <c r="A11" s="5"/>
      <c r="B11" s="8" t="s">
        <v>8</v>
      </c>
      <c r="C11" s="39"/>
      <c r="D11" s="39"/>
      <c r="E11" s="39"/>
      <c r="F11" s="39"/>
      <c r="G11" s="37">
        <f t="shared" ref="G11:G69" si="0">D11-C11</f>
        <v>0</v>
      </c>
      <c r="H11" s="40"/>
      <c r="J11" s="10"/>
    </row>
    <row r="12" spans="1:11" s="14" customFormat="1" ht="18" customHeight="1" x14ac:dyDescent="0.25">
      <c r="A12" s="13">
        <v>211</v>
      </c>
      <c r="B12" s="8" t="s">
        <v>9</v>
      </c>
      <c r="C12" s="36">
        <f>[1]Район!C12+'[1]СП Поселения '!C12+'[1]Г Поселения'!C12</f>
        <v>0</v>
      </c>
      <c r="D12" s="36">
        <f>[1]Район!D12+'[1]СП Поселения '!D12+'[1]Г Поселения'!D12</f>
        <v>0</v>
      </c>
      <c r="E12" s="36">
        <f>[1]Район!E12+'[1]СП Поселения '!E12+'[1]Г Поселения'!E12</f>
        <v>0</v>
      </c>
      <c r="F12" s="36">
        <f>[1]Район!F12+'[1]СП Поселения '!F12+'[1]Г Поселения'!F12</f>
        <v>0</v>
      </c>
      <c r="G12" s="37">
        <f t="shared" si="0"/>
        <v>0</v>
      </c>
      <c r="H12" s="41"/>
      <c r="J12" s="10"/>
    </row>
    <row r="13" spans="1:11" s="15" customFormat="1" x14ac:dyDescent="0.2">
      <c r="A13" s="13">
        <v>212</v>
      </c>
      <c r="B13" s="8" t="s">
        <v>10</v>
      </c>
      <c r="C13" s="37">
        <f>C14+C20</f>
        <v>814600</v>
      </c>
      <c r="D13" s="37">
        <f>D14+D20</f>
        <v>3028488.6199999996</v>
      </c>
      <c r="E13" s="37">
        <f>E14+E20</f>
        <v>118710</v>
      </c>
      <c r="F13" s="37">
        <f>F14+F20</f>
        <v>2909778.6199999996</v>
      </c>
      <c r="G13" s="37">
        <f t="shared" si="0"/>
        <v>2213888.6199999996</v>
      </c>
      <c r="H13" s="42"/>
      <c r="J13" s="10"/>
      <c r="K13" s="16"/>
    </row>
    <row r="14" spans="1:11" ht="22.5" customHeight="1" x14ac:dyDescent="0.25">
      <c r="A14" s="17" t="s">
        <v>11</v>
      </c>
      <c r="B14" s="18" t="s">
        <v>12</v>
      </c>
      <c r="C14" s="43">
        <f>C15+C16+C17+C18+C19</f>
        <v>814600</v>
      </c>
      <c r="D14" s="43">
        <f>D15+D16+D17+D18+D19</f>
        <v>3028488.6199999996</v>
      </c>
      <c r="E14" s="43">
        <f>E15+E16+E17+E18+E19</f>
        <v>118710</v>
      </c>
      <c r="F14" s="43">
        <f>F15+F16+F17+F18+F19</f>
        <v>2909778.6199999996</v>
      </c>
      <c r="G14" s="37">
        <f t="shared" si="0"/>
        <v>2213888.6199999996</v>
      </c>
      <c r="H14" s="44"/>
      <c r="J14" s="10"/>
    </row>
    <row r="15" spans="1:11" ht="36" customHeight="1" x14ac:dyDescent="0.25">
      <c r="A15" s="19" t="s">
        <v>13</v>
      </c>
      <c r="B15" s="20" t="s">
        <v>14</v>
      </c>
      <c r="C15" s="36">
        <f>[1]Район!C15+'[1]СП Поселения '!C15+'[1]Г Поселения'!C15</f>
        <v>807800</v>
      </c>
      <c r="D15" s="36">
        <f>[1]Район!D15+'[1]СП Поселения '!D15+'[1]Г Поселения'!D15</f>
        <v>2788791.78</v>
      </c>
      <c r="E15" s="36">
        <f>[1]Район!E15+'[1]СП Поселения '!E15+'[1]Г Поселения'!E15</f>
        <v>118710</v>
      </c>
      <c r="F15" s="36">
        <f>[1]Район!F15+'[1]СП Поселения '!F15+'[1]Г Поселения'!F15</f>
        <v>2670081.7799999998</v>
      </c>
      <c r="G15" s="37">
        <f t="shared" si="0"/>
        <v>1980991.7799999998</v>
      </c>
      <c r="H15" s="44"/>
      <c r="J15" s="10"/>
    </row>
    <row r="16" spans="1:11" ht="22.5" customHeight="1" x14ac:dyDescent="0.25">
      <c r="A16" s="19" t="s">
        <v>15</v>
      </c>
      <c r="B16" s="20" t="s">
        <v>16</v>
      </c>
      <c r="C16" s="36">
        <f>[1]Район!C16+'[1]СП Поселения '!C16+'[1]Г Поселения'!C16</f>
        <v>0</v>
      </c>
      <c r="D16" s="36">
        <f>[1]Район!D16+'[1]СП Поселения '!D16+'[1]Г Поселения'!D16</f>
        <v>0</v>
      </c>
      <c r="E16" s="36">
        <f>[1]Район!E16+'[1]СП Поселения '!E16+'[1]Г Поселения'!E16</f>
        <v>0</v>
      </c>
      <c r="F16" s="36">
        <f>[1]Район!F16+'[1]СП Поселения '!F16+'[1]Г Поселения'!F16</f>
        <v>0</v>
      </c>
      <c r="G16" s="37">
        <f t="shared" si="0"/>
        <v>0</v>
      </c>
      <c r="H16" s="44"/>
      <c r="J16" s="10"/>
    </row>
    <row r="17" spans="1:10" ht="15" customHeight="1" x14ac:dyDescent="0.25">
      <c r="A17" s="19" t="s">
        <v>17</v>
      </c>
      <c r="B17" s="20" t="s">
        <v>18</v>
      </c>
      <c r="C17" s="36">
        <f>[1]Район!C17+'[1]СП Поселения '!C17+'[1]Г Поселения'!C17</f>
        <v>6800</v>
      </c>
      <c r="D17" s="36">
        <f>[1]Район!D17+'[1]СП Поселения '!D17+'[1]Г Поселения'!D17</f>
        <v>239696.84</v>
      </c>
      <c r="E17" s="36">
        <f>[1]Район!E17+'[1]СП Поселения '!E17+'[1]Г Поселения'!E17</f>
        <v>0</v>
      </c>
      <c r="F17" s="36">
        <f>[1]Район!F17+'[1]СП Поселения '!F17+'[1]Г Поселения'!F17</f>
        <v>239696.84</v>
      </c>
      <c r="G17" s="37">
        <f t="shared" si="0"/>
        <v>232896.84</v>
      </c>
      <c r="H17" s="44"/>
      <c r="J17" s="10"/>
    </row>
    <row r="18" spans="1:10" ht="35.25" customHeight="1" x14ac:dyDescent="0.25">
      <c r="A18" s="19" t="s">
        <v>19</v>
      </c>
      <c r="B18" s="20" t="s">
        <v>20</v>
      </c>
      <c r="C18" s="36">
        <f>[1]Район!C18+'[1]СП Поселения '!C18+'[1]Г Поселения'!C18</f>
        <v>0</v>
      </c>
      <c r="D18" s="36">
        <f>[1]Район!D18+'[1]СП Поселения '!D18+'[1]Г Поселения'!D18</f>
        <v>0</v>
      </c>
      <c r="E18" s="36">
        <f>[1]Район!E18+'[1]СП Поселения '!E18+'[1]Г Поселения'!E18</f>
        <v>0</v>
      </c>
      <c r="F18" s="36">
        <f>[1]Район!F18+'[1]СП Поселения '!F18+'[1]Г Поселения'!F18</f>
        <v>0</v>
      </c>
      <c r="G18" s="37">
        <f t="shared" si="0"/>
        <v>0</v>
      </c>
      <c r="H18" s="44"/>
      <c r="J18" s="10"/>
    </row>
    <row r="19" spans="1:10" ht="13.5" customHeight="1" x14ac:dyDescent="0.25">
      <c r="A19" s="19" t="s">
        <v>21</v>
      </c>
      <c r="B19" s="20" t="s">
        <v>22</v>
      </c>
      <c r="C19" s="36">
        <f>[1]Район!C19+'[1]СП Поселения '!C19+'[1]Г Поселения'!C19</f>
        <v>0</v>
      </c>
      <c r="D19" s="36">
        <f>[1]Район!D19+'[1]СП Поселения '!D19+'[1]Г Поселения'!D19</f>
        <v>0</v>
      </c>
      <c r="E19" s="36">
        <f>[1]Район!E19+'[1]СП Поселения '!E19+'[1]Г Поселения'!E19</f>
        <v>0</v>
      </c>
      <c r="F19" s="36">
        <f>[1]Район!F19+'[1]СП Поселения '!F19+'[1]Г Поселения'!F19</f>
        <v>0</v>
      </c>
      <c r="G19" s="37">
        <f t="shared" si="0"/>
        <v>0</v>
      </c>
      <c r="H19" s="44"/>
      <c r="J19" s="10"/>
    </row>
    <row r="20" spans="1:10" ht="43.5" customHeight="1" x14ac:dyDescent="0.25">
      <c r="A20" s="17" t="s">
        <v>23</v>
      </c>
      <c r="B20" s="18" t="s">
        <v>24</v>
      </c>
      <c r="C20" s="36">
        <f>[1]Район!C20+'[1]СП Поселения '!C20+'[1]Г Поселения'!C20</f>
        <v>0</v>
      </c>
      <c r="D20" s="36">
        <f>[1]Район!D20+'[1]СП Поселения '!D20+'[1]Г Поселения'!D20</f>
        <v>0</v>
      </c>
      <c r="E20" s="36">
        <f>[1]Район!E20+'[1]СП Поселения '!E20+'[1]Г Поселения'!E20</f>
        <v>0</v>
      </c>
      <c r="F20" s="36">
        <f>[1]Район!F20+'[1]СП Поселения '!F20+'[1]Г Поселения'!F20</f>
        <v>0</v>
      </c>
      <c r="G20" s="37">
        <f t="shared" si="0"/>
        <v>0</v>
      </c>
      <c r="H20" s="44"/>
      <c r="J20" s="10"/>
    </row>
    <row r="21" spans="1:10" s="14" customFormat="1" x14ac:dyDescent="0.25">
      <c r="A21" s="13">
        <v>213</v>
      </c>
      <c r="B21" s="8" t="s">
        <v>25</v>
      </c>
      <c r="C21" s="36">
        <f>[1]Район!C21+'[1]СП Поселения '!C21+'[1]Г Поселения'!C21</f>
        <v>0</v>
      </c>
      <c r="D21" s="36">
        <f>[1]Район!D21+'[1]СП Поселения '!D21+'[1]Г Поселения'!D21</f>
        <v>0</v>
      </c>
      <c r="E21" s="36">
        <f>[1]Район!E21+'[1]СП Поселения '!E21+'[1]Г Поселения'!E21</f>
        <v>0</v>
      </c>
      <c r="F21" s="36">
        <f>[1]Район!F21+'[1]СП Поселения '!F21+'[1]Г Поселения'!F21</f>
        <v>0</v>
      </c>
      <c r="G21" s="37">
        <f t="shared" si="0"/>
        <v>0</v>
      </c>
      <c r="H21" s="41"/>
      <c r="J21" s="10"/>
    </row>
    <row r="22" spans="1:10" s="22" customFormat="1" x14ac:dyDescent="0.25">
      <c r="A22" s="13">
        <v>221</v>
      </c>
      <c r="B22" s="21" t="s">
        <v>26</v>
      </c>
      <c r="C22" s="36">
        <f>[1]Район!C22+'[1]СП Поселения '!C22+'[1]Г Поселения'!C22</f>
        <v>0</v>
      </c>
      <c r="D22" s="36">
        <f>[1]Район!D22+'[1]СП Поселения '!D22+'[1]Г Поселения'!D22</f>
        <v>0</v>
      </c>
      <c r="E22" s="36">
        <f>[1]Район!E22+'[1]СП Поселения '!E22+'[1]Г Поселения'!E22</f>
        <v>0</v>
      </c>
      <c r="F22" s="36">
        <f>[1]Район!F22+'[1]СП Поселения '!F22+'[1]Г Поселения'!F22</f>
        <v>0</v>
      </c>
      <c r="G22" s="37">
        <f t="shared" si="0"/>
        <v>0</v>
      </c>
      <c r="H22" s="45"/>
      <c r="J22" s="10"/>
    </row>
    <row r="23" spans="1:10" s="14" customFormat="1" x14ac:dyDescent="0.25">
      <c r="A23" s="13">
        <v>222</v>
      </c>
      <c r="B23" s="21" t="s">
        <v>27</v>
      </c>
      <c r="C23" s="37">
        <f>C24+C25+C26</f>
        <v>488278</v>
      </c>
      <c r="D23" s="37">
        <f>D24+D25+D26</f>
        <v>578780</v>
      </c>
      <c r="E23" s="37">
        <f>E24+E25+E26</f>
        <v>488278</v>
      </c>
      <c r="F23" s="37">
        <f>F24+F25+F26</f>
        <v>90502</v>
      </c>
      <c r="G23" s="37">
        <f t="shared" si="0"/>
        <v>90502</v>
      </c>
      <c r="H23" s="41"/>
      <c r="J23" s="10"/>
    </row>
    <row r="24" spans="1:10" ht="45" customHeight="1" x14ac:dyDescent="0.25">
      <c r="A24" s="23" t="s">
        <v>28</v>
      </c>
      <c r="B24" s="18" t="s">
        <v>29</v>
      </c>
      <c r="C24" s="36">
        <f>[1]Район!C24+'[1]СП Поселения '!C24+'[1]Г Поселения'!C24</f>
        <v>0</v>
      </c>
      <c r="D24" s="36">
        <f>[1]Район!D24+'[1]СП Поселения '!D24+'[1]Г Поселения'!D24</f>
        <v>71902</v>
      </c>
      <c r="E24" s="36">
        <f>[1]Район!E24+'[1]СП Поселения '!E24+'[1]Г Поселения'!E24</f>
        <v>0</v>
      </c>
      <c r="F24" s="36">
        <f>[1]Район!F24+'[1]СП Поселения '!F24+'[1]Г Поселения'!F24</f>
        <v>71902</v>
      </c>
      <c r="G24" s="37">
        <f t="shared" si="0"/>
        <v>71902</v>
      </c>
      <c r="H24" s="44"/>
      <c r="J24" s="10"/>
    </row>
    <row r="25" spans="1:10" ht="31.5" customHeight="1" x14ac:dyDescent="0.25">
      <c r="A25" s="23" t="s">
        <v>30</v>
      </c>
      <c r="B25" s="18" t="s">
        <v>31</v>
      </c>
      <c r="C25" s="36">
        <f>[1]Район!C25+'[1]СП Поселения '!C25+'[1]Г Поселения'!C25</f>
        <v>488278</v>
      </c>
      <c r="D25" s="36">
        <f>[1]Район!D25+'[1]СП Поселения '!D25+'[1]Г Поселения'!D25</f>
        <v>488278</v>
      </c>
      <c r="E25" s="36">
        <f>[1]Район!E25+'[1]СП Поселения '!E25+'[1]Г Поселения'!E25</f>
        <v>488278</v>
      </c>
      <c r="F25" s="36">
        <f>[1]Район!F25+'[1]СП Поселения '!F25+'[1]Г Поселения'!F25</f>
        <v>0</v>
      </c>
      <c r="G25" s="37">
        <f t="shared" si="0"/>
        <v>0</v>
      </c>
      <c r="H25" s="44"/>
      <c r="J25" s="10"/>
    </row>
    <row r="26" spans="1:10" ht="70.5" customHeight="1" x14ac:dyDescent="0.25">
      <c r="A26" s="23">
        <v>222.3</v>
      </c>
      <c r="B26" s="18" t="s">
        <v>32</v>
      </c>
      <c r="C26" s="36">
        <f>[1]Район!C26+'[1]СП Поселения '!C26+'[1]Г Поселения'!C26</f>
        <v>0</v>
      </c>
      <c r="D26" s="36">
        <f>[1]Район!D26+'[1]СП Поселения '!D26+'[1]Г Поселения'!D26</f>
        <v>18600</v>
      </c>
      <c r="E26" s="36">
        <f>[1]Район!E26+'[1]СП Поселения '!E26+'[1]Г Поселения'!E26</f>
        <v>0</v>
      </c>
      <c r="F26" s="36">
        <f>[1]Район!F26+'[1]СП Поселения '!F26+'[1]Г Поселения'!F26</f>
        <v>18600</v>
      </c>
      <c r="G26" s="37">
        <f t="shared" si="0"/>
        <v>18600</v>
      </c>
      <c r="H26" s="44"/>
      <c r="J26" s="10"/>
    </row>
    <row r="27" spans="1:10" s="14" customFormat="1" x14ac:dyDescent="0.25">
      <c r="A27" s="13">
        <v>223</v>
      </c>
      <c r="B27" s="21" t="s">
        <v>33</v>
      </c>
      <c r="C27" s="37">
        <f>C28+C31</f>
        <v>246400</v>
      </c>
      <c r="D27" s="37">
        <f>D28+D31</f>
        <v>1197724.6000000001</v>
      </c>
      <c r="E27" s="37">
        <f>E28+E31</f>
        <v>21421.96</v>
      </c>
      <c r="F27" s="37">
        <f>F28+F31</f>
        <v>1176302.6400000001</v>
      </c>
      <c r="G27" s="37">
        <f t="shared" si="0"/>
        <v>951324.60000000009</v>
      </c>
      <c r="H27" s="41"/>
      <c r="J27" s="10"/>
    </row>
    <row r="28" spans="1:10" s="25" customFormat="1" ht="21" x14ac:dyDescent="0.25">
      <c r="A28" s="23" t="s">
        <v>34</v>
      </c>
      <c r="B28" s="24" t="s">
        <v>35</v>
      </c>
      <c r="C28" s="43">
        <f>C29+C30</f>
        <v>246400</v>
      </c>
      <c r="D28" s="43">
        <f>D29+D30</f>
        <v>1197724.6000000001</v>
      </c>
      <c r="E28" s="43">
        <f>E29+E30</f>
        <v>21421.96</v>
      </c>
      <c r="F28" s="43">
        <f>F29+F30</f>
        <v>1176302.6400000001</v>
      </c>
      <c r="G28" s="37">
        <f t="shared" si="0"/>
        <v>951324.60000000009</v>
      </c>
      <c r="H28" s="46"/>
      <c r="J28" s="10"/>
    </row>
    <row r="29" spans="1:10" s="25" customFormat="1" x14ac:dyDescent="0.25">
      <c r="A29" s="23" t="s">
        <v>36</v>
      </c>
      <c r="B29" s="26" t="s">
        <v>37</v>
      </c>
      <c r="C29" s="36">
        <f>[1]Район!C29+'[1]СП Поселения '!C29+'[1]Г Поселения'!C29</f>
        <v>246400</v>
      </c>
      <c r="D29" s="36">
        <f>[1]Район!D29+'[1]СП Поселения '!D29+'[1]Г Поселения'!D29</f>
        <v>1197724.6000000001</v>
      </c>
      <c r="E29" s="36">
        <f>[1]Район!E29+'[1]СП Поселения '!E29+'[1]Г Поселения'!E29</f>
        <v>21421.96</v>
      </c>
      <c r="F29" s="36">
        <f>[1]Район!F29+'[1]СП Поселения '!F29+'[1]Г Поселения'!F29</f>
        <v>1176302.6400000001</v>
      </c>
      <c r="G29" s="37">
        <f t="shared" si="0"/>
        <v>951324.60000000009</v>
      </c>
      <c r="H29" s="46"/>
      <c r="J29" s="10"/>
    </row>
    <row r="30" spans="1:10" s="25" customFormat="1" ht="21.75" customHeight="1" x14ac:dyDescent="0.25">
      <c r="A30" s="23" t="s">
        <v>38</v>
      </c>
      <c r="B30" s="26" t="s">
        <v>39</v>
      </c>
      <c r="C30" s="36">
        <f>[1]Район!C30+'[1]СП Поселения '!C30+'[1]Г Поселения'!C30</f>
        <v>0</v>
      </c>
      <c r="D30" s="36">
        <f>[1]Район!D30+'[1]СП Поселения '!D30+'[1]Г Поселения'!D30</f>
        <v>0</v>
      </c>
      <c r="E30" s="36">
        <f>[1]Район!E30+'[1]СП Поселения '!E30+'[1]Г Поселения'!E30</f>
        <v>0</v>
      </c>
      <c r="F30" s="36">
        <f>[1]Район!F30+'[1]СП Поселения '!F30+'[1]Г Поселения'!F30</f>
        <v>0</v>
      </c>
      <c r="G30" s="37">
        <f t="shared" si="0"/>
        <v>0</v>
      </c>
      <c r="H30" s="46"/>
      <c r="J30" s="10"/>
    </row>
    <row r="31" spans="1:10" s="25" customFormat="1" ht="33" customHeight="1" x14ac:dyDescent="0.25">
      <c r="A31" s="23">
        <v>223.2</v>
      </c>
      <c r="B31" s="24" t="s">
        <v>40</v>
      </c>
      <c r="C31" s="36">
        <f>[1]Район!C31+'[1]СП Поселения '!C31+'[1]Г Поселения'!C31</f>
        <v>0</v>
      </c>
      <c r="D31" s="36">
        <f>[1]Район!D31+'[1]СП Поселения '!D31+'[1]Г Поселения'!D31</f>
        <v>0</v>
      </c>
      <c r="E31" s="36">
        <f>[1]Район!E31+'[1]СП Поселения '!E31+'[1]Г Поселения'!E31</f>
        <v>0</v>
      </c>
      <c r="F31" s="36">
        <f>[1]Район!F31+'[1]СП Поселения '!F31+'[1]Г Поселения'!F31</f>
        <v>0</v>
      </c>
      <c r="G31" s="37">
        <f t="shared" si="0"/>
        <v>0</v>
      </c>
      <c r="H31" s="46"/>
      <c r="J31" s="10"/>
    </row>
    <row r="32" spans="1:10" s="14" customFormat="1" ht="18" customHeight="1" x14ac:dyDescent="0.25">
      <c r="A32" s="13">
        <v>224</v>
      </c>
      <c r="B32" s="21" t="s">
        <v>41</v>
      </c>
      <c r="C32" s="36">
        <f>[1]Район!C32+'[1]СП Поселения '!C32+'[1]Г Поселения'!C32</f>
        <v>0</v>
      </c>
      <c r="D32" s="36">
        <f>[1]Район!D32+'[1]СП Поселения '!D32+'[1]Г Поселения'!D32</f>
        <v>0</v>
      </c>
      <c r="E32" s="36">
        <f>[1]Район!E32+'[1]СП Поселения '!E32+'[1]Г Поселения'!E32</f>
        <v>0</v>
      </c>
      <c r="F32" s="36">
        <f>[1]Район!F32+'[1]СП Поселения '!F32+'[1]Г Поселения'!F32</f>
        <v>0</v>
      </c>
      <c r="G32" s="37">
        <f t="shared" si="0"/>
        <v>0</v>
      </c>
      <c r="H32" s="41"/>
      <c r="J32" s="10"/>
    </row>
    <row r="33" spans="1:11" s="14" customFormat="1" x14ac:dyDescent="0.25">
      <c r="A33" s="13">
        <v>225</v>
      </c>
      <c r="B33" s="21" t="s">
        <v>42</v>
      </c>
      <c r="C33" s="37">
        <f>C34+C35+C36+C37+C38</f>
        <v>13666600</v>
      </c>
      <c r="D33" s="37">
        <f>D34+D35+D36+D37+D38</f>
        <v>8694529.0199999996</v>
      </c>
      <c r="E33" s="37">
        <f>E34+E35+E36+E37+E38</f>
        <v>148871.87</v>
      </c>
      <c r="F33" s="37">
        <f>F34+F35+F36+F37+F38</f>
        <v>8545657.1500000004</v>
      </c>
      <c r="G33" s="37">
        <f t="shared" si="0"/>
        <v>-4972070.9800000004</v>
      </c>
      <c r="H33" s="41"/>
      <c r="J33" s="10"/>
      <c r="K33" s="27"/>
    </row>
    <row r="34" spans="1:11" s="25" customFormat="1" ht="21.75" customHeight="1" x14ac:dyDescent="0.25">
      <c r="A34" s="19" t="s">
        <v>43</v>
      </c>
      <c r="B34" s="26" t="s">
        <v>44</v>
      </c>
      <c r="C34" s="36">
        <v>4827100</v>
      </c>
      <c r="D34" s="36">
        <f>[1]Район!D34+'[1]СП Поселения '!D34+'[1]Г Поселения'!D34</f>
        <v>2200782.4700000002</v>
      </c>
      <c r="E34" s="36">
        <f>[1]Район!E34+'[1]СП Поселения '!E34+'[1]Г Поселения'!E34</f>
        <v>6153.65</v>
      </c>
      <c r="F34" s="36">
        <f>[1]Район!F34+'[1]СП Поселения '!F34+'[1]Г Поселения'!F34</f>
        <v>2194628.8200000003</v>
      </c>
      <c r="G34" s="37">
        <f t="shared" si="0"/>
        <v>-2626317.5299999998</v>
      </c>
      <c r="H34" s="46"/>
      <c r="J34" s="10"/>
    </row>
    <row r="35" spans="1:11" s="25" customFormat="1" ht="23.25" customHeight="1" x14ac:dyDescent="0.25">
      <c r="A35" s="19" t="s">
        <v>45</v>
      </c>
      <c r="B35" s="26" t="s">
        <v>46</v>
      </c>
      <c r="C35" s="36">
        <f>[1]Район!C35+'[1]СП Поселения '!C35+'[1]Г Поселения'!C35</f>
        <v>1200200</v>
      </c>
      <c r="D35" s="36">
        <f>[1]Район!D35+'[1]СП Поселения '!D35+'[1]Г Поселения'!D35</f>
        <v>1750644</v>
      </c>
      <c r="E35" s="36">
        <f>[1]Район!E35+'[1]СП Поселения '!E35+'[1]Г Поселения'!E35</f>
        <v>0</v>
      </c>
      <c r="F35" s="36">
        <f>[1]Район!F35+'[1]СП Поселения '!F35+'[1]Г Поселения'!F35</f>
        <v>1750644</v>
      </c>
      <c r="G35" s="37">
        <f t="shared" si="0"/>
        <v>550444</v>
      </c>
      <c r="H35" s="46"/>
      <c r="J35" s="10"/>
    </row>
    <row r="36" spans="1:11" s="25" customFormat="1" ht="23.25" customHeight="1" x14ac:dyDescent="0.25">
      <c r="A36" s="19">
        <v>225.3</v>
      </c>
      <c r="B36" s="26" t="s">
        <v>47</v>
      </c>
      <c r="C36" s="36">
        <f>[1]Район!C36+'[1]СП Поселения '!C36+'[1]Г Поселения'!C36</f>
        <v>191000</v>
      </c>
      <c r="D36" s="36">
        <f>[1]Район!D36+'[1]СП Поселения '!D36+'[1]Г Поселения'!D36</f>
        <v>247803.58</v>
      </c>
      <c r="E36" s="36">
        <f>[1]Район!E36+'[1]СП Поселения '!E36+'[1]Г Поселения'!E36</f>
        <v>33092</v>
      </c>
      <c r="F36" s="36">
        <f>[1]Район!F36+'[1]СП Поселения '!F36+'[1]Г Поселения'!F36</f>
        <v>214711.58</v>
      </c>
      <c r="G36" s="37">
        <f t="shared" si="0"/>
        <v>56803.579999999987</v>
      </c>
      <c r="H36" s="46"/>
      <c r="J36" s="10"/>
    </row>
    <row r="37" spans="1:11" s="25" customFormat="1" ht="15.75" customHeight="1" x14ac:dyDescent="0.25">
      <c r="A37" s="19">
        <v>225.4</v>
      </c>
      <c r="B37" s="26" t="s">
        <v>48</v>
      </c>
      <c r="C37" s="36">
        <f>[1]Район!C37+'[1]СП Поселения '!C37+'[1]Г Поселения'!C37</f>
        <v>0</v>
      </c>
      <c r="D37" s="36">
        <f>[1]Район!D37+'[1]СП Поселения '!D37+'[1]Г Поселения'!D37</f>
        <v>0</v>
      </c>
      <c r="E37" s="36">
        <f>[1]Район!E37+'[1]СП Поселения '!E37+'[1]Г Поселения'!E37</f>
        <v>0</v>
      </c>
      <c r="F37" s="36">
        <f>[1]Район!F37+'[1]СП Поселения '!F37+'[1]Г Поселения'!F37</f>
        <v>0</v>
      </c>
      <c r="G37" s="37">
        <f t="shared" si="0"/>
        <v>0</v>
      </c>
      <c r="H37" s="46"/>
      <c r="J37" s="10"/>
    </row>
    <row r="38" spans="1:11" s="25" customFormat="1" x14ac:dyDescent="0.25">
      <c r="A38" s="19">
        <v>225.5</v>
      </c>
      <c r="B38" s="26" t="s">
        <v>49</v>
      </c>
      <c r="C38" s="36">
        <f>[1]Район!C38+'[1]СП Поселения '!C38+'[1]Г Поселения'!C38</f>
        <v>7448300</v>
      </c>
      <c r="D38" s="36">
        <f>[1]Район!D38+'[1]СП Поселения '!D38+'[1]Г Поселения'!D38</f>
        <v>4495298.9700000007</v>
      </c>
      <c r="E38" s="36">
        <f>[1]Район!E38+'[1]СП Поселения '!E38+'[1]Г Поселения'!E38</f>
        <v>109626.22</v>
      </c>
      <c r="F38" s="36">
        <f>[1]Район!F38+'[1]СП Поселения '!F38+'[1]Г Поселения'!F38</f>
        <v>4385672.75</v>
      </c>
      <c r="G38" s="37">
        <f t="shared" si="0"/>
        <v>-2953001.0299999993</v>
      </c>
      <c r="H38" s="46"/>
      <c r="J38" s="10"/>
    </row>
    <row r="39" spans="1:11" s="14" customFormat="1" ht="25.5" customHeight="1" x14ac:dyDescent="0.25">
      <c r="A39" s="13">
        <v>226</v>
      </c>
      <c r="B39" s="21" t="s">
        <v>50</v>
      </c>
      <c r="C39" s="36">
        <f>[1]Район!C39+'[1]СП Поселения '!C39+'[1]Г Поселения'!C39</f>
        <v>1590800</v>
      </c>
      <c r="D39" s="36">
        <f>[1]Район!D39+'[1]СП Поселения '!D39+'[1]Г Поселения'!D39</f>
        <v>1504485.6600000001</v>
      </c>
      <c r="E39" s="36">
        <f>[1]Район!E39+'[1]СП Поселения '!E39+'[1]Г Поселения'!E39</f>
        <v>112275</v>
      </c>
      <c r="F39" s="36">
        <f>[1]Район!F39+'[1]СП Поселения '!F39+'[1]Г Поселения'!F39</f>
        <v>1392210.6600000001</v>
      </c>
      <c r="G39" s="37">
        <f t="shared" si="0"/>
        <v>-86314.339999999851</v>
      </c>
      <c r="H39" s="41"/>
      <c r="J39" s="10"/>
    </row>
    <row r="40" spans="1:11" s="14" customFormat="1" x14ac:dyDescent="0.25">
      <c r="A40" s="13">
        <v>231</v>
      </c>
      <c r="B40" s="21" t="s">
        <v>51</v>
      </c>
      <c r="C40" s="36">
        <f>[1]Район!C40+'[1]СП Поселения '!C40+'[1]Г Поселения'!C40</f>
        <v>0</v>
      </c>
      <c r="D40" s="36">
        <f>[1]Район!D40+'[1]СП Поселения '!D40+'[1]Г Поселения'!D40</f>
        <v>0</v>
      </c>
      <c r="E40" s="36">
        <f>[1]Район!E40+'[1]СП Поселения '!E40+'[1]Г Поселения'!E40</f>
        <v>0</v>
      </c>
      <c r="F40" s="36">
        <f>[1]Район!F40+'[1]СП Поселения '!F40+'[1]Г Поселения'!F40</f>
        <v>0</v>
      </c>
      <c r="G40" s="37">
        <f t="shared" si="0"/>
        <v>0</v>
      </c>
      <c r="H40" s="41"/>
      <c r="J40" s="10"/>
    </row>
    <row r="41" spans="1:11" s="14" customFormat="1" ht="19.5" customHeight="1" x14ac:dyDescent="0.25">
      <c r="A41" s="13">
        <v>240</v>
      </c>
      <c r="B41" s="21" t="s">
        <v>52</v>
      </c>
      <c r="C41" s="37">
        <f>C42+C43</f>
        <v>54221700</v>
      </c>
      <c r="D41" s="37">
        <f>D42+D43</f>
        <v>49597563.059999995</v>
      </c>
      <c r="E41" s="37">
        <f>E42+E43</f>
        <v>40853862.090000004</v>
      </c>
      <c r="F41" s="37">
        <f>F42+F43</f>
        <v>8743700.9700000007</v>
      </c>
      <c r="G41" s="37">
        <f t="shared" si="0"/>
        <v>-4624136.9400000051</v>
      </c>
      <c r="H41" s="41"/>
      <c r="J41" s="10"/>
    </row>
    <row r="42" spans="1:11" ht="25.5" customHeight="1" x14ac:dyDescent="0.25">
      <c r="A42" s="23">
        <v>241</v>
      </c>
      <c r="B42" s="24" t="s">
        <v>53</v>
      </c>
      <c r="C42" s="36">
        <f>[1]Район!C42+'[1]СП Поселения '!C42+'[1]Г Поселения'!C42</f>
        <v>0</v>
      </c>
      <c r="D42" s="36">
        <f>[1]Район!D42+'[1]СП Поселения '!D42+'[1]Г Поселения'!D42</f>
        <v>52432.32</v>
      </c>
      <c r="E42" s="36">
        <f>[1]Район!E42+'[1]СП Поселения '!E42+'[1]Г Поселения'!E42</f>
        <v>0</v>
      </c>
      <c r="F42" s="36">
        <f>[1]Район!F42+'[1]СП Поселения '!F42+'[1]Г Поселения'!F42</f>
        <v>52432.32</v>
      </c>
      <c r="G42" s="37">
        <f t="shared" si="0"/>
        <v>52432.32</v>
      </c>
      <c r="H42" s="44"/>
      <c r="J42" s="10"/>
    </row>
    <row r="43" spans="1:11" ht="35.25" customHeight="1" x14ac:dyDescent="0.25">
      <c r="A43" s="23">
        <v>242</v>
      </c>
      <c r="B43" s="24" t="s">
        <v>54</v>
      </c>
      <c r="C43" s="36">
        <f>[1]Район!C43+'[1]СП Поселения '!C43+'[1]Г Поселения'!C43</f>
        <v>54221700</v>
      </c>
      <c r="D43" s="36">
        <f>[1]Район!D43+'[1]СП Поселения '!D43+'[1]Г Поселения'!D43</f>
        <v>49545130.739999995</v>
      </c>
      <c r="E43" s="36">
        <f>[1]Район!E43+'[1]СП Поселения '!E43+'[1]Г Поселения'!E43</f>
        <v>40853862.090000004</v>
      </c>
      <c r="F43" s="36">
        <f>[1]Район!F43+'[1]СП Поселения '!F43+'[1]Г Поселения'!F43</f>
        <v>8691268.6500000004</v>
      </c>
      <c r="G43" s="37">
        <f t="shared" si="0"/>
        <v>-4676569.2600000054</v>
      </c>
      <c r="H43" s="44"/>
      <c r="J43" s="10"/>
    </row>
    <row r="44" spans="1:11" s="14" customFormat="1" ht="24" customHeight="1" x14ac:dyDescent="0.25">
      <c r="A44" s="13">
        <v>251</v>
      </c>
      <c r="B44" s="21" t="s">
        <v>55</v>
      </c>
      <c r="C44" s="36">
        <f>[1]Район!C44+'[1]СП Поселения '!C44+'[1]Г Поселения'!C44</f>
        <v>0</v>
      </c>
      <c r="D44" s="36">
        <f>[1]Район!D44+'[1]СП Поселения '!D44+'[1]Г Поселения'!D44</f>
        <v>0</v>
      </c>
      <c r="E44" s="36">
        <f>[1]Район!E44+'[1]СП Поселения '!E44+'[1]Г Поселения'!E44</f>
        <v>0</v>
      </c>
      <c r="F44" s="36">
        <f>[1]Район!F44+'[1]СП Поселения '!F44+'[1]Г Поселения'!F44</f>
        <v>0</v>
      </c>
      <c r="G44" s="37">
        <f t="shared" si="0"/>
        <v>0</v>
      </c>
      <c r="H44" s="41"/>
      <c r="J44" s="10"/>
    </row>
    <row r="45" spans="1:11" s="14" customFormat="1" ht="36" customHeight="1" x14ac:dyDescent="0.25">
      <c r="A45" s="13">
        <v>261</v>
      </c>
      <c r="B45" s="21" t="s">
        <v>56</v>
      </c>
      <c r="C45" s="36">
        <f>[1]Район!C45+'[1]СП Поселения '!C45+'[1]Г Поселения'!C45</f>
        <v>0</v>
      </c>
      <c r="D45" s="36">
        <f>[1]Район!D45+'[1]СП Поселения '!D45+'[1]Г Поселения'!D45</f>
        <v>0</v>
      </c>
      <c r="E45" s="36">
        <f>[1]Район!E45+'[1]СП Поселения '!E45+'[1]Г Поселения'!E45</f>
        <v>0</v>
      </c>
      <c r="F45" s="36">
        <f>[1]Район!F45+'[1]СП Поселения '!F45+'[1]Г Поселения'!F45</f>
        <v>0</v>
      </c>
      <c r="G45" s="37">
        <f t="shared" si="0"/>
        <v>0</v>
      </c>
      <c r="H45" s="41"/>
      <c r="J45" s="10"/>
    </row>
    <row r="46" spans="1:11" s="14" customFormat="1" ht="15.75" customHeight="1" x14ac:dyDescent="0.25">
      <c r="A46" s="13">
        <v>262</v>
      </c>
      <c r="B46" s="21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1"/>
      <c r="J46" s="10"/>
    </row>
    <row r="47" spans="1:11" ht="16.5" customHeight="1" x14ac:dyDescent="0.25">
      <c r="A47" s="23" t="s">
        <v>58</v>
      </c>
      <c r="B47" s="24" t="s">
        <v>59</v>
      </c>
      <c r="C47" s="36">
        <f>[1]Район!C47+'[1]СП Поселения '!C47+'[1]Г Поселения'!C47</f>
        <v>0</v>
      </c>
      <c r="D47" s="36">
        <f>[1]Район!D47+'[1]СП Поселения '!D47+'[1]Г Поселения'!D47</f>
        <v>0</v>
      </c>
      <c r="E47" s="36">
        <f>[1]Район!E47+'[1]СП Поселения '!E47+'[1]Г Поселения'!E47</f>
        <v>0</v>
      </c>
      <c r="F47" s="36">
        <f>[1]Район!F47+'[1]СП Поселения '!F47+'[1]Г Поселения'!F47</f>
        <v>0</v>
      </c>
      <c r="G47" s="37">
        <f t="shared" si="0"/>
        <v>0</v>
      </c>
      <c r="H47" s="44"/>
      <c r="J47" s="10"/>
    </row>
    <row r="48" spans="1:11" ht="35.25" customHeight="1" x14ac:dyDescent="0.25">
      <c r="A48" s="23">
        <v>262.2</v>
      </c>
      <c r="B48" s="24" t="s">
        <v>60</v>
      </c>
      <c r="C48" s="36">
        <f>[1]Район!C48+'[1]СП Поселения '!C48+'[1]Г Поселения'!C48</f>
        <v>0</v>
      </c>
      <c r="D48" s="36">
        <f>[1]Район!D48+'[1]СП Поселения '!D48+'[1]Г Поселения'!D48</f>
        <v>0</v>
      </c>
      <c r="E48" s="36">
        <f>[1]Район!E48+'[1]СП Поселения '!E48+'[1]Г Поселения'!E48</f>
        <v>0</v>
      </c>
      <c r="F48" s="36">
        <f>[1]Район!F48+'[1]СП Поселения '!F48+'[1]Г Поселения'!F48</f>
        <v>0</v>
      </c>
      <c r="G48" s="37">
        <f t="shared" si="0"/>
        <v>0</v>
      </c>
      <c r="H48" s="44"/>
      <c r="J48" s="10"/>
    </row>
    <row r="49" spans="1:11" s="14" customFormat="1" ht="33.6" customHeight="1" x14ac:dyDescent="0.25">
      <c r="A49" s="13">
        <v>263</v>
      </c>
      <c r="B49" s="21" t="s">
        <v>61</v>
      </c>
      <c r="C49" s="36">
        <f>[1]Район!C49+'[1]СП Поселения '!C49+'[1]Г Поселения'!C49</f>
        <v>0</v>
      </c>
      <c r="D49" s="36">
        <f>[1]Район!D49+'[1]СП Поселения '!D49+'[1]Г Поселения'!D49</f>
        <v>0</v>
      </c>
      <c r="E49" s="36">
        <f>[1]Район!E49+'[1]СП Поселения '!E49+'[1]Г Поселения'!E49</f>
        <v>0</v>
      </c>
      <c r="F49" s="36">
        <f>[1]Район!F49+'[1]СП Поселения '!F49+'[1]Г Поселения'!F49</f>
        <v>0</v>
      </c>
      <c r="G49" s="37">
        <f t="shared" si="0"/>
        <v>0</v>
      </c>
      <c r="H49" s="41"/>
      <c r="J49" s="10"/>
    </row>
    <row r="50" spans="1:11" s="14" customFormat="1" ht="15" customHeight="1" x14ac:dyDescent="0.25">
      <c r="A50" s="13">
        <v>290</v>
      </c>
      <c r="B50" s="21" t="s">
        <v>62</v>
      </c>
      <c r="C50" s="36">
        <f>[1]Район!C50+'[1]СП Поселения '!C50+'[1]Г Поселения'!C50</f>
        <v>2591700</v>
      </c>
      <c r="D50" s="36">
        <f>[1]Район!D50+'[1]СП Поселения '!D50+'[1]Г Поселения'!D50</f>
        <v>4108968.84</v>
      </c>
      <c r="E50" s="36">
        <f>[1]Район!E50+'[1]СП Поселения '!E50+'[1]Г Поселения'!E50</f>
        <v>0</v>
      </c>
      <c r="F50" s="36">
        <f>[1]Район!F50+'[1]СП Поселения '!F50+'[1]Г Поселения'!F50</f>
        <v>4108968.84</v>
      </c>
      <c r="G50" s="37">
        <f t="shared" si="0"/>
        <v>1517268.8399999999</v>
      </c>
      <c r="H50" s="41"/>
      <c r="J50" s="10"/>
    </row>
    <row r="51" spans="1:11" s="14" customFormat="1" ht="17.25" customHeight="1" x14ac:dyDescent="0.25">
      <c r="A51" s="13">
        <v>310</v>
      </c>
      <c r="B51" s="21" t="s">
        <v>63</v>
      </c>
      <c r="C51" s="37">
        <f>C52+C53+C54</f>
        <v>21918800</v>
      </c>
      <c r="D51" s="37">
        <f>D52+D53+D54</f>
        <v>21198555.279999997</v>
      </c>
      <c r="E51" s="37">
        <f>E52+E53+E54</f>
        <v>21182805.279999997</v>
      </c>
      <c r="F51" s="37">
        <f>F52+F53+F54</f>
        <v>15750</v>
      </c>
      <c r="G51" s="37">
        <f t="shared" si="0"/>
        <v>-720244.72000000253</v>
      </c>
      <c r="H51" s="41"/>
      <c r="J51" s="10"/>
      <c r="K51" s="28"/>
    </row>
    <row r="52" spans="1:11" x14ac:dyDescent="0.25">
      <c r="A52" s="19" t="s">
        <v>64</v>
      </c>
      <c r="B52" s="24" t="s">
        <v>65</v>
      </c>
      <c r="C52" s="36">
        <f>[1]Район!C52+'[1]СП Поселения '!C52+'[1]Г Поселения'!C52</f>
        <v>946400</v>
      </c>
      <c r="D52" s="36">
        <f>[1]Район!D52+'[1]СП Поселения '!D52+'[1]Г Поселения'!D52</f>
        <v>213842.2</v>
      </c>
      <c r="E52" s="36">
        <f>[1]Район!E52+'[1]СП Поселения '!E52+'[1]Г Поселения'!E52</f>
        <v>210392.2</v>
      </c>
      <c r="F52" s="36">
        <f>[1]Район!F52+'[1]СП Поселения '!F52+'[1]Г Поселения'!F52</f>
        <v>3450</v>
      </c>
      <c r="G52" s="37">
        <f t="shared" si="0"/>
        <v>-732557.8</v>
      </c>
      <c r="H52" s="44"/>
      <c r="J52" s="10"/>
    </row>
    <row r="53" spans="1:11" ht="15.75" customHeight="1" x14ac:dyDescent="0.25">
      <c r="A53" s="19" t="s">
        <v>66</v>
      </c>
      <c r="B53" s="24" t="s">
        <v>67</v>
      </c>
      <c r="C53" s="36">
        <f>[1]Район!C53+'[1]СП Поселения '!C53+'[1]Г Поселения'!C53</f>
        <v>869300</v>
      </c>
      <c r="D53" s="36">
        <f>[1]Район!D53+'[1]СП Поселения '!D53+'[1]Г Поселения'!D53</f>
        <v>881628</v>
      </c>
      <c r="E53" s="36">
        <f>[1]Район!E53+'[1]СП Поселения '!E53+'[1]Г Поселения'!E53</f>
        <v>869328</v>
      </c>
      <c r="F53" s="36">
        <f>[1]Район!F53+'[1]СП Поселения '!F53+'[1]Г Поселения'!F53</f>
        <v>12300</v>
      </c>
      <c r="G53" s="37">
        <f t="shared" si="0"/>
        <v>12328</v>
      </c>
      <c r="H53" s="44"/>
      <c r="J53" s="10"/>
    </row>
    <row r="54" spans="1:11" x14ac:dyDescent="0.25">
      <c r="A54" s="19" t="s">
        <v>68</v>
      </c>
      <c r="B54" s="24" t="s">
        <v>69</v>
      </c>
      <c r="C54" s="36">
        <f>[1]Район!C54+'[1]СП Поселения '!C54+'[1]Г Поселения'!C54</f>
        <v>20103100</v>
      </c>
      <c r="D54" s="36">
        <f>[1]Район!D54+'[1]СП Поселения '!D54+'[1]Г Поселения'!D54</f>
        <v>20103085.079999998</v>
      </c>
      <c r="E54" s="36">
        <f>[1]Район!E54+'[1]СП Поселения '!E54+'[1]Г Поселения'!E54</f>
        <v>20103085.079999998</v>
      </c>
      <c r="F54" s="36">
        <f>[1]Район!F54+'[1]СП Поселения '!F54+'[1]Г Поселения'!F54</f>
        <v>0</v>
      </c>
      <c r="G54" s="37">
        <f t="shared" si="0"/>
        <v>-14.920000001788139</v>
      </c>
      <c r="H54" s="44"/>
      <c r="J54" s="10"/>
    </row>
    <row r="55" spans="1:11" s="14" customFormat="1" ht="17.25" customHeight="1" x14ac:dyDescent="0.25">
      <c r="A55" s="13">
        <v>320</v>
      </c>
      <c r="B55" s="21" t="s">
        <v>70</v>
      </c>
      <c r="C55" s="36">
        <f>[1]Район!C55+'[1]СП Поселения '!C55+'[1]Г Поселения'!C55</f>
        <v>0</v>
      </c>
      <c r="D55" s="36">
        <f>[1]Район!D55+'[1]СП Поселения '!D55+'[1]Г Поселения'!D55</f>
        <v>0</v>
      </c>
      <c r="E55" s="36">
        <f>[1]Район!E55+'[1]СП Поселения '!E55+'[1]Г Поселения'!E55</f>
        <v>0</v>
      </c>
      <c r="F55" s="36">
        <f>[1]Район!F55+'[1]СП Поселения '!F55+'[1]Г Поселения'!F55</f>
        <v>0</v>
      </c>
      <c r="G55" s="37">
        <f t="shared" si="0"/>
        <v>0</v>
      </c>
      <c r="H55" s="41"/>
      <c r="J55" s="10"/>
    </row>
    <row r="56" spans="1:11" s="14" customFormat="1" ht="15.75" customHeight="1" x14ac:dyDescent="0.25">
      <c r="A56" s="13">
        <v>340</v>
      </c>
      <c r="B56" s="21" t="s">
        <v>71</v>
      </c>
      <c r="C56" s="37">
        <f>C57</f>
        <v>96200</v>
      </c>
      <c r="D56" s="37">
        <f>D57</f>
        <v>151307</v>
      </c>
      <c r="E56" s="37">
        <f>E57</f>
        <v>13200</v>
      </c>
      <c r="F56" s="37">
        <f>F57</f>
        <v>138107</v>
      </c>
      <c r="G56" s="37">
        <f t="shared" si="0"/>
        <v>55107</v>
      </c>
      <c r="H56" s="41"/>
      <c r="I56" s="29"/>
      <c r="J56" s="10"/>
    </row>
    <row r="57" spans="1:11" x14ac:dyDescent="0.25">
      <c r="A57" s="19" t="s">
        <v>72</v>
      </c>
      <c r="B57" s="24" t="s">
        <v>73</v>
      </c>
      <c r="C57" s="43">
        <f>SUM(C58:C64)</f>
        <v>96200</v>
      </c>
      <c r="D57" s="43">
        <f>SUM(D58:D64)</f>
        <v>151307</v>
      </c>
      <c r="E57" s="43">
        <f>SUM(E58:E64)</f>
        <v>13200</v>
      </c>
      <c r="F57" s="43">
        <f>SUM(F58:F64)</f>
        <v>138107</v>
      </c>
      <c r="G57" s="37">
        <f t="shared" si="0"/>
        <v>55107</v>
      </c>
      <c r="H57" s="44"/>
      <c r="J57" s="10"/>
    </row>
    <row r="58" spans="1:11" x14ac:dyDescent="0.25">
      <c r="A58" s="19" t="s">
        <v>74</v>
      </c>
      <c r="B58" s="30" t="s">
        <v>75</v>
      </c>
      <c r="C58" s="36">
        <f>[1]Район!C58+'[1]СП Поселения '!C58+'[1]Г Поселения'!C58</f>
        <v>0</v>
      </c>
      <c r="D58" s="36">
        <f>[1]Район!D58+'[1]СП Поселения '!D58+'[1]Г Поселения'!D58</f>
        <v>0</v>
      </c>
      <c r="E58" s="36">
        <f>[1]Район!E58+'[1]СП Поселения '!E58+'[1]Г Поселения'!E58</f>
        <v>0</v>
      </c>
      <c r="F58" s="36">
        <f>[1]Район!F58+'[1]СП Поселения '!F58+'[1]Г Поселения'!F58</f>
        <v>0</v>
      </c>
      <c r="G58" s="37">
        <f t="shared" si="0"/>
        <v>0</v>
      </c>
      <c r="H58" s="44"/>
      <c r="J58" s="10"/>
    </row>
    <row r="59" spans="1:11" x14ac:dyDescent="0.25">
      <c r="A59" s="19" t="s">
        <v>76</v>
      </c>
      <c r="B59" s="26" t="s">
        <v>77</v>
      </c>
      <c r="C59" s="36">
        <f>[1]Район!C59+'[1]СП Поселения '!C59+'[1]Г Поселения'!C59</f>
        <v>0</v>
      </c>
      <c r="D59" s="36">
        <f>[1]Район!D59+'[1]СП Поселения '!D59+'[1]Г Поселения'!D59</f>
        <v>0</v>
      </c>
      <c r="E59" s="36">
        <f>[1]Район!E59+'[1]СП Поселения '!E59+'[1]Г Поселения'!E59</f>
        <v>0</v>
      </c>
      <c r="F59" s="36">
        <f>[1]Район!F59+'[1]СП Поселения '!F59+'[1]Г Поселения'!F59</f>
        <v>0</v>
      </c>
      <c r="G59" s="37">
        <f t="shared" si="0"/>
        <v>0</v>
      </c>
      <c r="H59" s="44"/>
      <c r="J59" s="10"/>
    </row>
    <row r="60" spans="1:11" x14ac:dyDescent="0.25">
      <c r="A60" s="19" t="s">
        <v>78</v>
      </c>
      <c r="B60" s="26" t="s">
        <v>79</v>
      </c>
      <c r="C60" s="36">
        <f>[1]Район!C60+'[1]СП Поселения '!C60+'[1]Г Поселения'!C60</f>
        <v>0</v>
      </c>
      <c r="D60" s="36">
        <f>[1]Район!D60+'[1]СП Поселения '!D60+'[1]Г Поселения'!D60</f>
        <v>0</v>
      </c>
      <c r="E60" s="36">
        <f>[1]Район!E60+'[1]СП Поселения '!E60+'[1]Г Поселения'!E60</f>
        <v>0</v>
      </c>
      <c r="F60" s="36">
        <f>[1]Район!F60+'[1]СП Поселения '!F60+'[1]Г Поселения'!F60</f>
        <v>0</v>
      </c>
      <c r="G60" s="37">
        <f t="shared" si="0"/>
        <v>0</v>
      </c>
      <c r="H60" s="44"/>
      <c r="J60" s="10"/>
    </row>
    <row r="61" spans="1:11" x14ac:dyDescent="0.25">
      <c r="A61" s="19" t="s">
        <v>80</v>
      </c>
      <c r="B61" s="26" t="s">
        <v>81</v>
      </c>
      <c r="C61" s="36">
        <f>[1]Район!C61+'[1]СП Поселения '!C61+'[1]Г Поселения'!C61</f>
        <v>0</v>
      </c>
      <c r="D61" s="36">
        <f>[1]Район!D61+'[1]СП Поселения '!D61+'[1]Г Поселения'!D61</f>
        <v>0</v>
      </c>
      <c r="E61" s="36">
        <f>[1]Район!E61+'[1]СП Поселения '!E61+'[1]Г Поселения'!E61</f>
        <v>0</v>
      </c>
      <c r="F61" s="36">
        <f>[1]Район!F61+'[1]СП Поселения '!F61+'[1]Г Поселения'!F61</f>
        <v>0</v>
      </c>
      <c r="G61" s="37">
        <f t="shared" si="0"/>
        <v>0</v>
      </c>
      <c r="H61" s="44"/>
      <c r="J61" s="10"/>
    </row>
    <row r="62" spans="1:11" x14ac:dyDescent="0.25">
      <c r="A62" s="19" t="s">
        <v>82</v>
      </c>
      <c r="B62" s="26" t="s">
        <v>83</v>
      </c>
      <c r="C62" s="36">
        <f>[1]Район!C62+'[1]СП Поселения '!C62+'[1]Г Поселения'!C62</f>
        <v>0</v>
      </c>
      <c r="D62" s="36">
        <f>[1]Район!D62+'[1]СП Поселения '!D62+'[1]Г Поселения'!D62</f>
        <v>0</v>
      </c>
      <c r="E62" s="36">
        <f>[1]Район!E62+'[1]СП Поселения '!E62+'[1]Г Поселения'!E62</f>
        <v>0</v>
      </c>
      <c r="F62" s="36">
        <f>[1]Район!F62+'[1]СП Поселения '!F62+'[1]Г Поселения'!F62</f>
        <v>0</v>
      </c>
      <c r="G62" s="37">
        <f t="shared" si="0"/>
        <v>0</v>
      </c>
      <c r="H62" s="44"/>
      <c r="J62" s="10"/>
    </row>
    <row r="63" spans="1:11" x14ac:dyDescent="0.25">
      <c r="A63" s="19" t="s">
        <v>84</v>
      </c>
      <c r="B63" s="26" t="s">
        <v>85</v>
      </c>
      <c r="C63" s="36">
        <f>[1]Район!C63+'[1]СП Поселения '!C63+'[1]Г Поселения'!C63</f>
        <v>96200</v>
      </c>
      <c r="D63" s="36">
        <f>[1]Район!D63+'[1]СП Поселения '!D63+'[1]Г Поселения'!D63</f>
        <v>151307</v>
      </c>
      <c r="E63" s="36">
        <f>[1]Район!E63+'[1]СП Поселения '!E63+'[1]Г Поселения'!E63</f>
        <v>13200</v>
      </c>
      <c r="F63" s="36">
        <f>[1]Район!F63+'[1]СП Поселения '!F63+'[1]Г Поселения'!F63</f>
        <v>138107</v>
      </c>
      <c r="G63" s="37">
        <f t="shared" si="0"/>
        <v>55107</v>
      </c>
      <c r="H63" s="44"/>
      <c r="J63" s="10"/>
    </row>
    <row r="64" spans="1:11" ht="14.25" customHeight="1" x14ac:dyDescent="0.25">
      <c r="A64" s="19" t="s">
        <v>86</v>
      </c>
      <c r="B64" s="26" t="s">
        <v>87</v>
      </c>
      <c r="C64" s="36">
        <f>[1]Район!C64+'[1]СП Поселения '!C64+'[1]Г Поселения'!C64</f>
        <v>0</v>
      </c>
      <c r="D64" s="36">
        <f>[1]Район!D64+'[1]СП Поселения '!D64+'[1]Г Поселения'!D64</f>
        <v>0</v>
      </c>
      <c r="E64" s="36">
        <f>[1]Район!E64+'[1]СП Поселения '!E64+'[1]Г Поселения'!E64</f>
        <v>0</v>
      </c>
      <c r="F64" s="36">
        <f>[1]Район!F64+'[1]СП Поселения '!F64+'[1]Г Поселения'!F64</f>
        <v>0</v>
      </c>
      <c r="G64" s="37">
        <f t="shared" si="0"/>
        <v>0</v>
      </c>
      <c r="H64" s="44"/>
      <c r="J64" s="10"/>
    </row>
    <row r="65" spans="1:10" ht="14.25" customHeight="1" x14ac:dyDescent="0.25">
      <c r="A65" s="19"/>
      <c r="B65" s="26" t="s">
        <v>98</v>
      </c>
      <c r="C65" s="36">
        <f>C10</f>
        <v>95635078</v>
      </c>
      <c r="D65" s="36">
        <f>D10</f>
        <v>90060402.079999998</v>
      </c>
      <c r="E65" s="36">
        <f>E10</f>
        <v>62939424.200000003</v>
      </c>
      <c r="F65" s="36">
        <f>F10</f>
        <v>27120977.879999999</v>
      </c>
      <c r="G65" s="37">
        <f t="shared" si="0"/>
        <v>-5574675.9200000018</v>
      </c>
      <c r="H65" s="44"/>
      <c r="J65" s="10"/>
    </row>
    <row r="66" spans="1:10" ht="14.25" customHeight="1" x14ac:dyDescent="0.25">
      <c r="A66" s="19">
        <v>1</v>
      </c>
      <c r="B66" s="26" t="s">
        <v>99</v>
      </c>
      <c r="C66" s="36">
        <f>C12</f>
        <v>0</v>
      </c>
      <c r="D66" s="36">
        <f>D12</f>
        <v>0</v>
      </c>
      <c r="E66" s="36">
        <f>E12</f>
        <v>0</v>
      </c>
      <c r="F66" s="36">
        <f>F12</f>
        <v>0</v>
      </c>
      <c r="G66" s="37">
        <f t="shared" si="0"/>
        <v>0</v>
      </c>
      <c r="H66" s="44"/>
      <c r="J66" s="10"/>
    </row>
    <row r="67" spans="1:10" ht="20.399999999999999" customHeight="1" x14ac:dyDescent="0.25">
      <c r="A67" s="19">
        <v>2</v>
      </c>
      <c r="B67" s="26" t="s">
        <v>100</v>
      </c>
      <c r="C67" s="36">
        <f>C21</f>
        <v>0</v>
      </c>
      <c r="D67" s="36">
        <f>D21</f>
        <v>0</v>
      </c>
      <c r="E67" s="36">
        <f>E21</f>
        <v>0</v>
      </c>
      <c r="F67" s="36">
        <f>F21</f>
        <v>0</v>
      </c>
      <c r="G67" s="37">
        <f t="shared" si="0"/>
        <v>0</v>
      </c>
      <c r="H67" s="44"/>
      <c r="J67" s="10"/>
    </row>
    <row r="68" spans="1:10" ht="14.25" customHeight="1" x14ac:dyDescent="0.25">
      <c r="A68" s="19">
        <v>3</v>
      </c>
      <c r="B68" s="26" t="s">
        <v>101</v>
      </c>
      <c r="C68" s="36">
        <f>C27</f>
        <v>246400</v>
      </c>
      <c r="D68" s="36">
        <f>D27</f>
        <v>1197724.6000000001</v>
      </c>
      <c r="E68" s="36">
        <f>E27</f>
        <v>21421.96</v>
      </c>
      <c r="F68" s="36">
        <f>F27</f>
        <v>1176302.6400000001</v>
      </c>
      <c r="G68" s="37">
        <f t="shared" si="0"/>
        <v>951324.60000000009</v>
      </c>
      <c r="H68" s="44"/>
      <c r="J68" s="10"/>
    </row>
    <row r="69" spans="1:10" ht="14.25" customHeight="1" x14ac:dyDescent="0.25">
      <c r="A69" s="19">
        <v>4</v>
      </c>
      <c r="B69" s="26" t="s">
        <v>102</v>
      </c>
      <c r="C69" s="36">
        <f>C46</f>
        <v>0</v>
      </c>
      <c r="D69" s="36">
        <f>D46</f>
        <v>0</v>
      </c>
      <c r="E69" s="36">
        <f>E46</f>
        <v>0</v>
      </c>
      <c r="F69" s="36">
        <f>F46</f>
        <v>0</v>
      </c>
      <c r="G69" s="37">
        <f t="shared" si="0"/>
        <v>0</v>
      </c>
      <c r="H69" s="44"/>
      <c r="J69" s="10"/>
    </row>
    <row r="70" spans="1:10" ht="15.75" customHeight="1" x14ac:dyDescent="0.25"/>
    <row r="71" spans="1:10" ht="13.5" customHeight="1" x14ac:dyDescent="0.25">
      <c r="A71" s="31" t="s">
        <v>88</v>
      </c>
      <c r="B71" s="48" t="s">
        <v>89</v>
      </c>
      <c r="C71" s="48"/>
      <c r="D71" s="48"/>
      <c r="E71" s="48"/>
      <c r="F71" s="48"/>
      <c r="G71" s="48"/>
    </row>
    <row r="72" spans="1:10" ht="36" customHeight="1" x14ac:dyDescent="0.25">
      <c r="A72" s="32">
        <v>2</v>
      </c>
      <c r="B72" s="48" t="s">
        <v>90</v>
      </c>
      <c r="C72" s="48"/>
      <c r="D72" s="48"/>
      <c r="E72" s="48"/>
      <c r="F72" s="48"/>
      <c r="G72" s="48"/>
    </row>
    <row r="73" spans="1:10" ht="15.6" customHeight="1" x14ac:dyDescent="0.25">
      <c r="A73" s="32">
        <v>3</v>
      </c>
      <c r="B73" s="1" t="s">
        <v>91</v>
      </c>
    </row>
    <row r="76" spans="1:10" x14ac:dyDescent="0.25">
      <c r="A76" s="33"/>
      <c r="B76" s="33"/>
      <c r="C76" s="33"/>
      <c r="D76" s="33"/>
      <c r="E76" s="33"/>
    </row>
    <row r="77" spans="1:10" x14ac:dyDescent="0.25">
      <c r="A77" s="33" t="s">
        <v>108</v>
      </c>
      <c r="B77" s="33"/>
      <c r="C77" s="33"/>
      <c r="D77" s="33"/>
      <c r="E77" s="1" t="s">
        <v>103</v>
      </c>
    </row>
    <row r="78" spans="1:10" x14ac:dyDescent="0.25">
      <c r="A78" s="47"/>
      <c r="B78" s="47"/>
      <c r="C78" s="35"/>
      <c r="D78" s="35"/>
      <c r="E78" s="35" t="s">
        <v>103</v>
      </c>
    </row>
    <row r="79" spans="1:10" x14ac:dyDescent="0.25">
      <c r="A79" s="1" t="s">
        <v>104</v>
      </c>
      <c r="E79" s="1" t="s">
        <v>103</v>
      </c>
    </row>
    <row r="81" spans="1:5" x14ac:dyDescent="0.25">
      <c r="A81" s="1" t="s">
        <v>92</v>
      </c>
      <c r="E81" s="1" t="s">
        <v>93</v>
      </c>
    </row>
    <row r="83" spans="1:5" x14ac:dyDescent="0.25">
      <c r="A83" s="1" t="s">
        <v>107</v>
      </c>
    </row>
    <row r="84" spans="1:5" x14ac:dyDescent="0.25">
      <c r="A84" s="1" t="s">
        <v>94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2019-04-09T05:25:58Z</dcterms:modified>
</cp:coreProperties>
</file>