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F29" i="1" s="1"/>
  <c r="F28" i="1" s="1"/>
  <c r="E31" i="1"/>
  <c r="D31" i="1" s="1"/>
  <c r="G31" i="1" s="1"/>
  <c r="C31" i="1"/>
  <c r="F30" i="1"/>
  <c r="E30" i="1"/>
  <c r="D30" i="1" s="1"/>
  <c r="C30" i="1"/>
  <c r="C29" i="1" s="1"/>
  <c r="C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C14" i="1"/>
  <c r="F13" i="1"/>
  <c r="F12" i="1" s="1"/>
  <c r="E13" i="1"/>
  <c r="D13" i="1"/>
  <c r="G13" i="1" s="1"/>
  <c r="C13" i="1"/>
  <c r="C12" i="1" s="1"/>
  <c r="E12" i="1"/>
  <c r="G68" i="1" l="1"/>
  <c r="D67" i="1"/>
  <c r="G67" i="1" s="1"/>
  <c r="C10" i="1"/>
  <c r="G30" i="1"/>
  <c r="D29" i="1"/>
  <c r="G51" i="1"/>
  <c r="D50" i="1"/>
  <c r="G50" i="1" s="1"/>
  <c r="G14" i="1"/>
  <c r="D12" i="1"/>
  <c r="G16" i="1"/>
  <c r="D15" i="1"/>
  <c r="G15" i="1" s="1"/>
  <c r="G57" i="1"/>
  <c r="D56" i="1"/>
  <c r="G73" i="1"/>
  <c r="D72" i="1"/>
  <c r="G72" i="1" s="1"/>
  <c r="E35" i="1"/>
  <c r="D36" i="1"/>
  <c r="E43" i="1"/>
  <c r="D44" i="1"/>
  <c r="F50" i="1"/>
  <c r="F10" i="1" s="1"/>
  <c r="E67" i="1"/>
  <c r="E15" i="1"/>
  <c r="D20" i="1"/>
  <c r="G20" i="1" s="1"/>
  <c r="D24" i="1"/>
  <c r="G24" i="1" s="1"/>
  <c r="E56" i="1"/>
  <c r="E72" i="1"/>
  <c r="E29" i="1"/>
  <c r="E28" i="1" s="1"/>
  <c r="E50" i="1"/>
  <c r="G44" i="1" l="1"/>
  <c r="D43" i="1"/>
  <c r="G43" i="1" s="1"/>
  <c r="E10" i="1"/>
  <c r="G36" i="1"/>
  <c r="D35" i="1"/>
  <c r="G35" i="1" s="1"/>
  <c r="G56" i="1"/>
  <c r="D55" i="1"/>
  <c r="G55" i="1" s="1"/>
  <c r="G12" i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<sst xmlns="http://schemas.openxmlformats.org/spreadsheetml/2006/main" count="128" uniqueCount="126">
  <si>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</si>
  <si>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</si>
  <si>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</si>
  <si>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</si>
  <si>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</si>
  <si>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</si>
  <si>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</si>
  <si>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</si>
  <si>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</si>
  <si>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</si>
  <si>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</si>
  <si>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</si>
  <si>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</si>
  <si>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</si>
  <si>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</si>
  <si>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</si>
  <si>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</si>
  <si>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</si>
  <si>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</si>
  <si>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</si>
  <si>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</si>
  <si>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</si>
  <si>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</si>
  <si>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</si>
  <si>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</si>
  <si>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</si>
  <si>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</si>
  <si>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</si>
  <si>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</si>
  <si>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</si>
  <si>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</si>
  <si>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</si>
  <si>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</si>
  <si>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</si>
  <si>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</si>
  <si>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</si>
  <si>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</si>
  <si>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</si>
  <si>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</si>
  <si>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</si>
  <si>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</si>
  <si>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</si>
  <si>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</si>
  <si>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</si>
  <si>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</si>
  <si>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</si>
  <si>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</si>
  <si>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</si>
  <si>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</si>
  <si>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</si>
  <si>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</si>
  <si>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</si>
  <si>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</si>
  <si>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</si>
  <si>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</si>
  <si>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</si>
  <si>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</si>
  <si>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</si>
  <si>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</si>
  <si>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</si>
  <si>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</si>
  <si>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</si>
  <si>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</si>
  <si>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</si>
  <si>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</si>
  <si>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</si>
  <si>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</si>
  <si>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</si>
  <si>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</si>
  <si>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</si>
  <si>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</si>
  <si>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</si>
  <si>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</si>
  <si>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</si>
  <si>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</si>
  <si>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</si>
  <si>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</si>
  <si>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</si>
  <si>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</si>
  <si>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</si>
  <si>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</si>
  <si>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</si>
  <si>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</si>
  <si>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</si>
  <si>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</si>
  <si>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</si>
  <si>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</si>
  <si>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</si>
  <si>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</si>
  <si>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</si>
  <si>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</si>
  <si>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</si>
  <si>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</si>
  <si>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</si>
  <si>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</si>
  <si>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</si>
  <si>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</si>
  <si>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</si>
  <si>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</si>
  <si>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</si>
  <si>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</si>
  <si>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</si>
  <si>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</si>
  <si>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</si>
  <si>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</si>
  <si>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</si>
  <si>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</si>
  <si>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</si>
  <si>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</si>
  <si>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</si>
  <si>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</si>
  <si>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</si>
  <si>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</si>
  <si>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</si>
  <si>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</si>
  <si>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</si>
  <si>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</si>
  <si>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</si>
  <si>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</si>
  <si>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</si>
  <si>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</si>
  <si>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</si>
  <si>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</si>
  <si>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</si>
  <si>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01.04.2020 (текущая дата)</t>
  </si>
  <si>
    <t>Справочная таблица к отчету об исполнении местного бюджета по состоянию на 01 апреля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</si>
</sst>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2;&#1040;&#1056;&#1058;/&#1050;&#1088;&#1077;&#1076;&#1080;&#1090;&#1086;&#1088;&#1089;&#1082;&#1072;&#1103;%20&#1076;&#1083;&#1103;%20&#1073;&#1102;&#1076;&#1078;&#1077;&#1090;&#1072;%20&#1085;&#1072;%2001.04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я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37.446100000000001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74.828220000000002</v>
          </cell>
          <cell r="F36">
            <v>11.68858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57.142659999999999</v>
          </cell>
        </row>
        <row r="41">
          <cell r="C41">
            <v>83.503</v>
          </cell>
          <cell r="E41">
            <v>3</v>
          </cell>
          <cell r="F41">
            <v>27.865000000000002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328.33224999999999</v>
          </cell>
          <cell r="F53">
            <v>148.11823000000001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246.554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215.14322000000001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1.0280499999999999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50.325830000000003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144.35696999999999</v>
          </cell>
          <cell r="E53">
            <v>144.35696999999999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125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235.98342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140.30373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30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5357.3270000000002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D97" sqref="D97:D9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123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8764.405279999999</v>
      </c>
      <c r="E10" s="24">
        <f>E12+E15+E19+E20+E23+E24+E28+E34+E35+E41+E42+E43+E47+E48+E49+E50+E55+E56+E64+E65+E66+E67+E71+E72</f>
        <v>7051.1306599999998</v>
      </c>
      <c r="F10" s="24">
        <f>F12+F15+F19+F20+F23+F24+F28+F34+F35+F41+F42+F43+F47+F48+F49+F50+F55+F56+F64+F65+F66+F67+F71+F72</f>
        <v>1713.2746200000001</v>
      </c>
      <c r="G10" s="24">
        <f>D10-C10</f>
        <v>-8136.2501999999986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488.57274000000007</v>
      </c>
      <c r="E28" s="24">
        <f>E29+E33</f>
        <v>235.98342</v>
      </c>
      <c r="F28" s="24">
        <f>F29+F33</f>
        <v>252.58932000000001</v>
      </c>
      <c r="G28" s="24">
        <f t="shared" si="0"/>
        <v>79.29153000000008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488.57274000000007</v>
      </c>
      <c r="E29" s="36">
        <f>E30+E31+E32</f>
        <v>235.98342</v>
      </c>
      <c r="F29" s="36">
        <f>F30+F31+F32</f>
        <v>252.58932000000001</v>
      </c>
      <c r="G29" s="35">
        <f t="shared" si="0"/>
        <v>79.29153000000008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273.42952000000002</v>
      </c>
      <c r="E30" s="36">
        <f>'[1]Р-ОН (свод)'!E30+'[1]ГП (свод)'!E30+'[1]СП (свод)'!E30</f>
        <v>235.98342</v>
      </c>
      <c r="F30" s="36">
        <f>'[1]Р-ОН (свод)'!F30+'[1]ГП (свод)'!F30+'[1]СП (свод)'!F30</f>
        <v>37.446100000000001</v>
      </c>
      <c r="G30" s="35">
        <f t="shared" si="0"/>
        <v>-135.85168999999996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215.14322000000001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215.14322000000001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5797.94686</v>
      </c>
      <c r="E35" s="24">
        <f>SUM(E36:E40)</f>
        <v>5647.7617399999999</v>
      </c>
      <c r="F35" s="24">
        <f>SUM(F36:F40)</f>
        <v>150.18512000000001</v>
      </c>
      <c r="G35" s="24">
        <f t="shared" si="0"/>
        <v>132.00608000000011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227.84858000000003</v>
      </c>
      <c r="E36" s="36">
        <f>'[1]Р-ОН (свод)'!E36+'[1]ГП (свод)'!E36+'[1]СП (свод)'!E36</f>
        <v>215.13195000000002</v>
      </c>
      <c r="F36" s="36">
        <f>'[1]Р-ОН (свод)'!F36+'[1]ГП (свод)'!F36+'[1]СП (свод)'!F36</f>
        <v>12.71663</v>
      </c>
      <c r="G36" s="35">
        <f t="shared" si="0"/>
        <v>4.095230000000015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30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30</v>
      </c>
      <c r="G37" s="35">
        <f t="shared" si="0"/>
        <v>30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5540.0982800000002</v>
      </c>
      <c r="E40" s="36">
        <f>'[1]Р-ОН (свод)'!E40+'[1]ГП (свод)'!E40+'[1]СП (свод)'!E40</f>
        <v>5432.62979</v>
      </c>
      <c r="F40" s="36">
        <f>'[1]Р-ОН (свод)'!F40+'[1]ГП (свод)'!F40+'[1]СП (свод)'!F40</f>
        <v>107.46849</v>
      </c>
      <c r="G40" s="35">
        <f t="shared" si="0"/>
        <v>101.91085000000021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30.865000000000002</v>
      </c>
      <c r="E41" s="24">
        <f>'[1]Р-ОН (свод)'!E41+'[1]ГП (свод)'!E41+'[1]СП (свод)'!E41</f>
        <v>3</v>
      </c>
      <c r="F41" s="24">
        <f>'[1]Р-ОН (свод)'!F41+'[1]ГП (свод)'!F41+'[1]СП (свод)'!F41</f>
        <v>27.865000000000002</v>
      </c>
      <c r="G41" s="24">
        <f t="shared" si="0"/>
        <v>-52.637999999999998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1533.63868</v>
      </c>
      <c r="E50" s="24">
        <f>SUM(E51:E54)</f>
        <v>672.5575</v>
      </c>
      <c r="F50" s="24">
        <f>SUM(F51:F54)</f>
        <v>861.08118000000002</v>
      </c>
      <c r="G50" s="24">
        <f t="shared" si="0"/>
        <v>-4397.1500699999997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2389.93696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-1477.10573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3540.8517899999997</v>
      </c>
      <c r="D53" s="36">
        <f>E53+F53</f>
        <v>620.80745000000002</v>
      </c>
      <c r="E53" s="36">
        <f>'[1]Р-ОН (свод)'!E53+'[1]ГП (свод)'!E53+'[1]СП (свод)'!E53</f>
        <v>472.68921999999998</v>
      </c>
      <c r="F53" s="36">
        <f>'[1]Р-ОН (свод)'!F53+'[1]ГП (свод)'!F53+'[1]СП (свод)'!F53</f>
        <v>148.11823000000001</v>
      </c>
      <c r="G53" s="35">
        <f t="shared" si="0"/>
        <v>-2920.0443399999995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SUM(D56:D62)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421.55399999999997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421.55399999999997</v>
      </c>
      <c r="G66" s="24">
        <f t="shared" si="0"/>
        <v>421.55399999999997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58">
        <v>43938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2020-04-17T00:36:59Z</dcterms:modified>
</cp:coreProperties>
</file>