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<sst xmlns="http://schemas.openxmlformats.org/spreadsheetml/2006/main" count="128" uniqueCount="126">
  <si>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</si>
  <si>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</si>
  <si>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</si>
  <si>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</si>
  <si>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</si>
  <si>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</si>
  <si>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</si>
  <si>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</si>
  <si>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</si>
  <si>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</si>
  <si>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</si>
  <si>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</si>
  <si>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</si>
  <si>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</si>
  <si>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</si>
  <si>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</si>
  <si>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</si>
  <si>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</si>
  <si>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</si>
  <si>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</si>
  <si>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</si>
  <si>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</si>
  <si>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</si>
  <si>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</si>
  <si>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</si>
  <si>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</si>
  <si>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</si>
  <si>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</si>
  <si>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</si>
  <si>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</si>
  <si>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</si>
  <si>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</si>
  <si>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</si>
  <si>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</si>
  <si>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</si>
  <si>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</si>
  <si>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</si>
  <si>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</si>
  <si>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</si>
  <si>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</si>
  <si>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</si>
  <si>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</si>
  <si>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</si>
  <si>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</si>
  <si>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</si>
  <si>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</si>
  <si>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</si>
  <si>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</si>
  <si>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</si>
  <si>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</si>
  <si>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</si>
  <si>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</si>
  <si>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</si>
  <si>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</si>
  <si>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</si>
  <si>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</si>
  <si>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</si>
  <si>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</si>
  <si>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</si>
  <si>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</si>
  <si>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</si>
  <si>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</si>
  <si>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</si>
  <si>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</si>
  <si>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</si>
  <si>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</si>
  <si>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</si>
  <si>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</si>
  <si>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</si>
  <si>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</si>
  <si>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</si>
  <si>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</si>
  <si>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</si>
  <si>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</si>
  <si>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</si>
  <si>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</si>
  <si>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</si>
  <si>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</si>
  <si>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</si>
  <si>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</si>
  <si>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</si>
  <si>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</si>
  <si>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</si>
  <si>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</si>
  <si>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</si>
  <si>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</si>
  <si>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</si>
  <si>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</si>
  <si>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</si>
  <si>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</si>
  <si>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</si>
  <si>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</si>
  <si>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</si>
  <si>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</si>
  <si>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</si>
  <si>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</si>
  <si>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</si>
  <si>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</si>
  <si>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</si>
  <si>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</si>
  <si>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</si>
  <si>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</si>
  <si>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</si>
  <si>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</si>
  <si>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</si>
  <si>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</si>
  <si>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</si>
  <si>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</si>
  <si>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</si>
  <si>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</si>
  <si>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</si>
  <si>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</si>
  <si>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</si>
  <si>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</si>
  <si>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</si>
  <si>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</si>
  <si>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</si>
  <si>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</si>
  <si>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</si>
  <si>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</si>
  <si>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</si>
  <si>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</si>
  <si>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</si>
  <si>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на 01.07.2022 (текущая дата)</t>
  </si>
  <si>
    <t xml:space="preserve">Справочная таблица к отчету об исполнении местного бюджета по состоянию на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</si>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</sst>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6%20&#1048;&#1102;&#1085;&#1100;/&#1050;&#1088;&#1077;&#1076;&#1080;&#1090;&#1086;&#1088;&#1089;&#1082;&#1072;&#1103;%20&#1076;&#1083;&#1103;%20&#1073;&#1102;&#1076;&#1078;&#1077;&#1090;&#1072;%20&#1085;&#1072;%2001.07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34.022919999999999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82487.227920000005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2972.2007100000001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80" workbookViewId="0">
      <selection activeCell="F99" sqref="F99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67" customWidth="1"/>
    <col min="11" max="11" width="8.85546875" style="67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A2" s="66" t="s">
        <v>120</v>
      </c>
      <c r="B2" s="66"/>
      <c r="C2" s="66"/>
      <c r="D2" s="66"/>
      <c r="E2" s="66"/>
      <c r="F2" s="66"/>
      <c r="G2" s="66"/>
      <c r="H2" s="66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53" t="s">
        <v>124</v>
      </c>
      <c r="B4" s="54"/>
      <c r="C4" s="53"/>
      <c r="D4" s="53"/>
      <c r="E4" s="53"/>
      <c r="F4" s="53"/>
      <c r="G4" s="53"/>
      <c r="H4" s="55"/>
    </row>
    <row r="5" spans="1:11" x14ac:dyDescent="0.2">
      <c r="B5" s="56" t="s">
        <v>1</v>
      </c>
      <c r="C5" s="56"/>
      <c r="D5" s="56"/>
      <c r="E5" s="56"/>
      <c r="F5" s="56"/>
      <c r="G5" s="56"/>
      <c r="H5" s="56"/>
    </row>
    <row r="6" spans="1:11" x14ac:dyDescent="0.2">
      <c r="H6" s="50" t="s">
        <v>121</v>
      </c>
    </row>
    <row r="7" spans="1:11" ht="15.75" customHeight="1" x14ac:dyDescent="0.2">
      <c r="A7" s="57" t="s">
        <v>2</v>
      </c>
      <c r="B7" s="57" t="s">
        <v>3</v>
      </c>
      <c r="C7" s="57" t="s">
        <v>118</v>
      </c>
      <c r="D7" s="59" t="s">
        <v>123</v>
      </c>
      <c r="E7" s="61" t="s">
        <v>44</v>
      </c>
      <c r="F7" s="62"/>
      <c r="G7" s="57" t="s">
        <v>119</v>
      </c>
      <c r="H7" s="63" t="s">
        <v>4</v>
      </c>
    </row>
    <row r="8" spans="1:11" ht="51" x14ac:dyDescent="0.2">
      <c r="A8" s="58"/>
      <c r="B8" s="58"/>
      <c r="C8" s="58"/>
      <c r="D8" s="60"/>
      <c r="E8" s="11" t="s">
        <v>45</v>
      </c>
      <c r="F8" s="11" t="s">
        <v>47</v>
      </c>
      <c r="G8" s="58"/>
      <c r="H8" s="64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68"/>
      <c r="K9" s="68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127987.47377000001</v>
      </c>
      <c r="E10" s="15">
        <f>E12+E15+E19+E20+E23+E24+E28+E34+E35+E41+E42+E43+E47+E48+E49+E50+E55+E56+E64+E65+E66+E67+E71+E72</f>
        <v>17038.418679999999</v>
      </c>
      <c r="F10" s="15">
        <f>F12+F15+F19+F20+F23+F24+F28+F34+F35+F41+F42+F43+F47+F48+F49+F50+F55+F56+F64+F65+F66+F67+F71+F72</f>
        <v>110949.05509000001</v>
      </c>
      <c r="G10" s="15">
        <f>D10-C10</f>
        <v>110640.95773000001</v>
      </c>
      <c r="H10" s="16"/>
      <c r="I10" s="51"/>
      <c r="J10" s="69"/>
      <c r="K10" s="70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69"/>
      <c r="K11" s="68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69"/>
      <c r="K12" s="71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69"/>
      <c r="K13" s="71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69"/>
      <c r="K14" s="71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69"/>
      <c r="K15" s="72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69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69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69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-308.09735999999998</v>
      </c>
      <c r="H19" s="23"/>
      <c r="J19" s="69"/>
      <c r="K19" s="71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69"/>
      <c r="K20" s="71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69"/>
      <c r="K21" s="71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69"/>
      <c r="K22" s="71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69"/>
      <c r="K23" s="73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488.27800000000002</v>
      </c>
      <c r="E24" s="15">
        <f>E25+E26+E27</f>
        <v>488.27800000000002</v>
      </c>
      <c r="F24" s="15">
        <f>F25+F26+F27</f>
        <v>0</v>
      </c>
      <c r="G24" s="15">
        <f t="shared" si="0"/>
        <v>0</v>
      </c>
      <c r="H24" s="23"/>
      <c r="J24" s="69"/>
      <c r="K24" s="71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69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488.27800000000002</v>
      </c>
      <c r="E26" s="26">
        <f>'[1]Р-ОН (свод)'!E26+'[1]ГП (свод)'!E26+'[1]СП (свод)'!E26</f>
        <v>488.27800000000002</v>
      </c>
      <c r="F26" s="26">
        <f>'[1]Р-ОН (свод)'!F26+'[1]ГП (свод)'!F26+'[1]СП (свод)'!F26</f>
        <v>0</v>
      </c>
      <c r="G26" s="26">
        <f t="shared" si="0"/>
        <v>0</v>
      </c>
      <c r="H26" s="28"/>
      <c r="J26" s="69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69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69"/>
      <c r="K28" s="71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69"/>
      <c r="K29" s="74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69"/>
      <c r="K30" s="74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69"/>
      <c r="K31" s="74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69"/>
      <c r="K32" s="74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69"/>
      <c r="K33" s="74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69"/>
      <c r="K34" s="71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69"/>
      <c r="K35" s="75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69"/>
      <c r="K36" s="74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69"/>
      <c r="K37" s="74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69"/>
      <c r="K38" s="74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69"/>
      <c r="K39" s="74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69"/>
      <c r="K40" s="74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34.022919999999999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34.022919999999999</v>
      </c>
      <c r="G41" s="15">
        <f t="shared" si="0"/>
        <v>34.022919999999999</v>
      </c>
      <c r="H41" s="23"/>
      <c r="J41" s="69"/>
      <c r="K41" s="71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69"/>
      <c r="K42" s="71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69"/>
      <c r="K43" s="71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69"/>
      <c r="K44" s="71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69"/>
      <c r="K45" s="71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69"/>
      <c r="K46" s="71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69"/>
      <c r="K47" s="71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69"/>
      <c r="K48" s="71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69"/>
      <c r="K49" s="71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108016.67858000001</v>
      </c>
      <c r="E50" s="15">
        <f>SUM(E51:E54)</f>
        <v>73.847120000000004</v>
      </c>
      <c r="F50" s="15">
        <f>SUM(F51:F54)</f>
        <v>107942.83146</v>
      </c>
      <c r="G50" s="15">
        <f t="shared" si="0"/>
        <v>107942.83146</v>
      </c>
      <c r="H50" s="23"/>
      <c r="J50" s="69"/>
      <c r="K50" s="71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69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25455.60354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25455.60354</v>
      </c>
      <c r="G52" s="26">
        <f t="shared" si="0"/>
        <v>25455.60354</v>
      </c>
      <c r="H52" s="28"/>
      <c r="J52" s="69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82561.075040000011</v>
      </c>
      <c r="E53" s="27">
        <f>'[1]Р-ОН (свод)'!E53+'[1]ГП (свод)'!E53+'[1]СП (свод)'!E53</f>
        <v>73.847120000000004</v>
      </c>
      <c r="F53" s="27">
        <f>'[1]Р-ОН (свод)'!F53+'[1]ГП (свод)'!F53+'[1]СП (свод)'!F53</f>
        <v>82487.227920000005</v>
      </c>
      <c r="G53" s="26">
        <f t="shared" si="0"/>
        <v>82487.227920000005</v>
      </c>
      <c r="H53" s="28"/>
      <c r="J53" s="69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69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69"/>
      <c r="K55" s="71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69"/>
      <c r="K56" s="71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69"/>
      <c r="K57" s="71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69"/>
      <c r="K58" s="71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69"/>
      <c r="K59" s="71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69"/>
      <c r="K60" s="71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69"/>
      <c r="K61" s="71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69"/>
      <c r="K62" s="71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69"/>
      <c r="K63" s="71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76"/>
      <c r="K64" s="77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76"/>
      <c r="K65" s="77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3998.4948199999999</v>
      </c>
      <c r="E66" s="15">
        <f>'[1]Р-ОН (свод)'!E66+'[1]ГП (свод)'!E66+'[1]СП (свод)'!E66</f>
        <v>1026.29411</v>
      </c>
      <c r="F66" s="15">
        <f>'[1]Р-ОН (свод)'!F66+'[1]ГП (свод)'!F66+'[1]СП (свод)'!F66</f>
        <v>2972.2007100000001</v>
      </c>
      <c r="G66" s="15">
        <f t="shared" si="0"/>
        <v>2972.2007100000001</v>
      </c>
      <c r="H66" s="23"/>
      <c r="J66" s="69"/>
      <c r="K66" s="71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69"/>
      <c r="K67" s="78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69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69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69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69"/>
      <c r="K71" s="71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69"/>
      <c r="K72" s="71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69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69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69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69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69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69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69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69"/>
    </row>
    <row r="82" spans="1:11" ht="13.15" customHeight="1" x14ac:dyDescent="0.2">
      <c r="A82" s="41" t="s">
        <v>39</v>
      </c>
      <c r="B82" s="65" t="s">
        <v>40</v>
      </c>
      <c r="C82" s="65"/>
      <c r="D82" s="65"/>
      <c r="E82" s="65"/>
      <c r="F82" s="65"/>
      <c r="G82" s="65"/>
    </row>
    <row r="83" spans="1:11" ht="13.15" customHeight="1" x14ac:dyDescent="0.2">
      <c r="A83" s="42">
        <v>2</v>
      </c>
      <c r="B83" s="65" t="s">
        <v>41</v>
      </c>
      <c r="C83" s="65"/>
      <c r="D83" s="65"/>
      <c r="E83" s="65"/>
      <c r="F83" s="65"/>
      <c r="G83" s="65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77"/>
      <c r="K86" s="77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77"/>
      <c r="K90" s="77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125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2022-07-19T00:17:41Z</dcterms:modified>
</cp:coreProperties>
</file>