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E73" i="1"/>
  <c r="D73" i="1" s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F67" i="1" s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C43" i="1" s="1"/>
  <c r="F44" i="1"/>
  <c r="F43" i="1" s="1"/>
  <c r="E44" i="1"/>
  <c r="D44" i="1"/>
  <c r="G44" i="1" s="1"/>
  <c r="C44" i="1"/>
  <c r="E43" i="1"/>
  <c r="F42" i="1"/>
  <c r="D42" i="1" s="1"/>
  <c r="G42" i="1" s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F35" i="1" s="1"/>
  <c r="E36" i="1"/>
  <c r="D36" i="1"/>
  <c r="G36" i="1" s="1"/>
  <c r="C36" i="1"/>
  <c r="E35" i="1"/>
  <c r="F34" i="1"/>
  <c r="D34" i="1" s="1"/>
  <c r="G34" i="1" s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D17" i="1" s="1"/>
  <c r="G17" i="1" s="1"/>
  <c r="E17" i="1"/>
  <c r="C17" i="1"/>
  <c r="F16" i="1"/>
  <c r="E16" i="1"/>
  <c r="D16" i="1" s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G51" i="1" l="1"/>
  <c r="D50" i="1"/>
  <c r="G50" i="1" s="1"/>
  <c r="G57" i="1"/>
  <c r="D56" i="1"/>
  <c r="G56" i="1" s="1"/>
  <c r="C10" i="1"/>
  <c r="G16" i="1"/>
  <c r="D15" i="1"/>
  <c r="G15" i="1" s="1"/>
  <c r="G30" i="1"/>
  <c r="D29" i="1"/>
  <c r="G73" i="1"/>
  <c r="D72" i="1"/>
  <c r="G72" i="1" s="1"/>
  <c r="E15" i="1"/>
  <c r="E56" i="1"/>
  <c r="E72" i="1"/>
  <c r="E12" i="1"/>
  <c r="D13" i="1"/>
  <c r="F15" i="1"/>
  <c r="F10" i="1" s="1"/>
  <c r="E20" i="1"/>
  <c r="D21" i="1"/>
  <c r="E24" i="1"/>
  <c r="D25" i="1"/>
  <c r="F56" i="1"/>
  <c r="F72" i="1"/>
  <c r="E29" i="1"/>
  <c r="E28" i="1" s="1"/>
  <c r="D35" i="1"/>
  <c r="G35" i="1" s="1"/>
  <c r="D43" i="1"/>
  <c r="G43" i="1" s="1"/>
  <c r="E50" i="1"/>
  <c r="D67" i="1"/>
  <c r="G67" i="1" s="1"/>
  <c r="G21" i="1" l="1"/>
  <c r="D20" i="1"/>
  <c r="G20" i="1" s="1"/>
  <c r="E10" i="1"/>
  <c r="G25" i="1"/>
  <c r="D24" i="1"/>
  <c r="G24" i="1" s="1"/>
  <c r="G29" i="1"/>
  <c r="D28" i="1"/>
  <c r="G28" i="1" s="1"/>
  <c r="G13" i="1"/>
  <c r="D12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<sst xmlns="http://schemas.openxmlformats.org/spreadsheetml/2006/main" count="128" uniqueCount="126">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</sst>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9%20&#1057;&#1077;&#1085;&#1090;&#1103;&#1073;&#1088;&#1100;/&#1050;&#1088;&#1077;&#1076;&#1080;&#1090;&#1086;&#1088;&#1089;&#1082;&#1072;&#1103;%20&#1076;&#1083;&#1103;%20&#1073;&#1102;&#1076;&#1078;&#1077;&#1090;&#1072;%20&#1085;&#1072;%2001.09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8.5186100000000007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3.3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82311.572549999997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182.27800000000002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429.81605000000002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2352.6765599999999</v>
          </cell>
          <cell r="F66">
            <v>0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J17" sqref="J17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120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121</v>
      </c>
    </row>
    <row r="7" spans="1:11" ht="15.75" customHeight="1" x14ac:dyDescent="0.2">
      <c r="A7" s="71" t="s">
        <v>2</v>
      </c>
      <c r="B7" s="71" t="s">
        <v>3</v>
      </c>
      <c r="C7" s="71" t="s">
        <v>118</v>
      </c>
      <c r="D7" s="73" t="s">
        <v>124</v>
      </c>
      <c r="E7" s="75" t="s">
        <v>44</v>
      </c>
      <c r="F7" s="76"/>
      <c r="G7" s="71" t="s">
        <v>119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17346.516039999999</v>
      </c>
      <c r="D10" s="15">
        <f>D12+D15+D19+D20+D23+D24+D28+D34+D35+D41+D42+D43+D47+D48+D49+D50+D55+D56+D64+D65+D66+D67+D71+D72</f>
        <v>126267.61188000001</v>
      </c>
      <c r="E10" s="15">
        <f>E12+E15+E19+E20+E23+E24+E28+E34+E35+E41+E42+E43+E47+E48+E49+E50+E55+E56+E64+E65+E66+E67+E71+E72</f>
        <v>18058.80113</v>
      </c>
      <c r="F10" s="15">
        <f>F12+F15+F19+F20+F23+F24+F28+F34+F35+F41+F42+F43+F47+F48+F49+F50+F55+F56+F64+F65+F66+F67+F71+F72</f>
        <v>108208.81074999999</v>
      </c>
      <c r="G10" s="15">
        <f>D10-C10</f>
        <v>108921.09584000001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'[1]Р-ОН (свод)'!C19+'[1]ГП (свод)'!C19+'[1]СП (свод)'!C19</f>
        <v>308.09735999999998</v>
      </c>
      <c r="D19" s="15">
        <f>E19+F19</f>
        <v>0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0</v>
      </c>
      <c r="G19" s="15">
        <f t="shared" si="0"/>
        <v>-308.09735999999998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488.27800000000002</v>
      </c>
      <c r="D24" s="15">
        <f>D25+D26+D27</f>
        <v>182.27800000000002</v>
      </c>
      <c r="E24" s="15">
        <f>E25+E26+E27</f>
        <v>182.27800000000002</v>
      </c>
      <c r="F24" s="15">
        <f>F25+F26+F27</f>
        <v>0</v>
      </c>
      <c r="G24" s="15">
        <f t="shared" si="0"/>
        <v>-306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'[1]Р-ОН (свод)'!C26+'[1]ГП (свод)'!C26+'[1]СП (свод)'!C26</f>
        <v>488.27800000000002</v>
      </c>
      <c r="D26" s="26">
        <f>E26+F26</f>
        <v>182.27800000000002</v>
      </c>
      <c r="E26" s="26">
        <f>'[1]Р-ОН (свод)'!E26+'[1]ГП (свод)'!E26+'[1]СП (свод)'!E26</f>
        <v>182.27800000000002</v>
      </c>
      <c r="F26" s="26">
        <f>'[1]Р-ОН (свод)'!F26+'[1]ГП (свод)'!F26+'[1]СП (свод)'!F26</f>
        <v>0</v>
      </c>
      <c r="G26" s="26">
        <f t="shared" si="0"/>
        <v>-306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438.33466000000004</v>
      </c>
      <c r="E35" s="15">
        <f>SUM(E36:E40)</f>
        <v>0</v>
      </c>
      <c r="F35" s="15">
        <f>SUM(F36:F40)</f>
        <v>438.33466000000004</v>
      </c>
      <c r="G35" s="15">
        <f t="shared" si="0"/>
        <v>438.33466000000004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8.5186100000000007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8.5186100000000007</v>
      </c>
      <c r="G36" s="26">
        <f t="shared" si="0"/>
        <v>8.5186100000000007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429.81605000000002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429.81605000000002</v>
      </c>
      <c r="G37" s="26">
        <f t="shared" si="0"/>
        <v>429.81605000000002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0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3.3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3.3</v>
      </c>
      <c r="G41" s="15">
        <f t="shared" si="0"/>
        <v>3.3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73.847120000000004</v>
      </c>
      <c r="D50" s="15">
        <f>SUM(D51:D54)</f>
        <v>107841.02321</v>
      </c>
      <c r="E50" s="15">
        <f>SUM(E51:E54)</f>
        <v>73.847120000000004</v>
      </c>
      <c r="F50" s="15">
        <f>SUM(F51:F54)</f>
        <v>107767.17608999999</v>
      </c>
      <c r="G50" s="15">
        <f t="shared" si="0"/>
        <v>107767.17608999999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25455.60354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25455.60354</v>
      </c>
      <c r="G52" s="26">
        <f t="shared" si="0"/>
        <v>25455.60354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'[1]Р-ОН (свод)'!C53+'[1]ГП (свод)'!C53+'[1]СП (свод)'!C53</f>
        <v>73.847120000000004</v>
      </c>
      <c r="D53" s="27">
        <f>E53+F53</f>
        <v>82385.419670000003</v>
      </c>
      <c r="E53" s="27">
        <f>'[1]Р-ОН (свод)'!E53+'[1]ГП (свод)'!E53+'[1]СП (свод)'!E53</f>
        <v>73.847120000000004</v>
      </c>
      <c r="F53" s="27">
        <f>'[1]Р-ОН (свод)'!F53+'[1]ГП (свод)'!F53+'[1]СП (свод)'!F53</f>
        <v>82311.572549999997</v>
      </c>
      <c r="G53" s="26">
        <f t="shared" si="0"/>
        <v>82311.572549999997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0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0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0</v>
      </c>
      <c r="D60" s="26">
        <f t="shared" si="3"/>
        <v>0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0</v>
      </c>
      <c r="G60" s="26">
        <f t="shared" si="0"/>
        <v>0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'[1]Р-ОН (свод)'!C66+'[1]ГП (свод)'!C66+'[1]СП (свод)'!C66</f>
        <v>1026.29411</v>
      </c>
      <c r="D66" s="15">
        <f>E66+F66</f>
        <v>2352.6765599999999</v>
      </c>
      <c r="E66" s="15">
        <f>'[1]Р-ОН (свод)'!E66+'[1]ГП (свод)'!E66+'[1]СП (свод)'!E66</f>
        <v>2352.6765599999999</v>
      </c>
      <c r="F66" s="15">
        <f>'[1]Р-ОН (свод)'!F66+'[1]ГП (свод)'!F66+'[1]СП (свод)'!F66</f>
        <v>0</v>
      </c>
      <c r="G66" s="15">
        <f t="shared" si="0"/>
        <v>1326.3824499999998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15449.999449999999</v>
      </c>
      <c r="D67" s="15">
        <f>D68+D69+D70</f>
        <v>15449.999449999999</v>
      </c>
      <c r="E67" s="15">
        <f>E68+E69+E70</f>
        <v>15449.999449999999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'[1]Р-ОН (свод)'!C68+'[1]ГП (свод)'!C68+'[1]СП (свод)'!C68</f>
        <v>15449.999449999999</v>
      </c>
      <c r="D68" s="27">
        <f>E68+F68</f>
        <v>15449.999449999999</v>
      </c>
      <c r="E68" s="27">
        <f>'[1]Р-ОН (свод)'!E68+'[1]ГП (свод)'!E68+'[1]СП (свод)'!E68</f>
        <v>15449.999449999999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122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123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2022-09-09T00:16:14Z</dcterms:modified>
</cp:coreProperties>
</file>