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F72" i="1"/>
  <c r="E72" i="1"/>
  <c r="C72" i="1"/>
  <c r="F71" i="1"/>
  <c r="E71" i="1"/>
  <c r="D71" i="1" s="1"/>
  <c r="G71" i="1" s="1"/>
  <c r="C71" i="1"/>
  <c r="F70" i="1"/>
  <c r="E70" i="1"/>
  <c r="D70" i="1" s="1"/>
  <c r="G70" i="1" s="1"/>
  <c r="C70" i="1"/>
  <c r="F69" i="1"/>
  <c r="E69" i="1"/>
  <c r="D69" i="1" s="1"/>
  <c r="C69" i="1"/>
  <c r="F68" i="1"/>
  <c r="E68" i="1"/>
  <c r="D68" i="1"/>
  <c r="G68" i="1" s="1"/>
  <c r="C68" i="1"/>
  <c r="C67" i="1" s="1"/>
  <c r="F67" i="1"/>
  <c r="E67" i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D57" i="1" s="1"/>
  <c r="C57" i="1"/>
  <c r="E56" i="1"/>
  <c r="C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E51" i="1"/>
  <c r="D51" i="1" s="1"/>
  <c r="C51" i="1"/>
  <c r="F50" i="1"/>
  <c r="C50" i="1"/>
  <c r="F49" i="1"/>
  <c r="E49" i="1"/>
  <c r="D49" i="1" s="1"/>
  <c r="G49" i="1" s="1"/>
  <c r="C49" i="1"/>
  <c r="F48" i="1"/>
  <c r="E48" i="1"/>
  <c r="D48" i="1" s="1"/>
  <c r="G48" i="1" s="1"/>
  <c r="C48" i="1"/>
  <c r="F47" i="1"/>
  <c r="D47" i="1" s="1"/>
  <c r="G47" i="1" s="1"/>
  <c r="E47" i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E44" i="1"/>
  <c r="D44" i="1" s="1"/>
  <c r="C44" i="1"/>
  <c r="F43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C37" i="1"/>
  <c r="F36" i="1"/>
  <c r="E36" i="1"/>
  <c r="D36" i="1"/>
  <c r="G36" i="1" s="1"/>
  <c r="C36" i="1"/>
  <c r="F35" i="1"/>
  <c r="E35" i="1"/>
  <c r="C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E31" i="1"/>
  <c r="C31" i="1"/>
  <c r="F30" i="1"/>
  <c r="E30" i="1"/>
  <c r="D30" i="1"/>
  <c r="G30" i="1" s="1"/>
  <c r="C30" i="1"/>
  <c r="F29" i="1"/>
  <c r="E29" i="1"/>
  <c r="C29" i="1"/>
  <c r="F28" i="1"/>
  <c r="E28" i="1"/>
  <c r="C28" i="1"/>
  <c r="F27" i="1"/>
  <c r="E27" i="1"/>
  <c r="D27" i="1" s="1"/>
  <c r="G27" i="1" s="1"/>
  <c r="C27" i="1"/>
  <c r="F26" i="1"/>
  <c r="E26" i="1"/>
  <c r="D26" i="1" s="1"/>
  <c r="G26" i="1" s="1"/>
  <c r="C26" i="1"/>
  <c r="F25" i="1"/>
  <c r="E25" i="1"/>
  <c r="D25" i="1" s="1"/>
  <c r="C25" i="1"/>
  <c r="F24" i="1"/>
  <c r="C24" i="1"/>
  <c r="F23" i="1"/>
  <c r="E23" i="1"/>
  <c r="D23" i="1" s="1"/>
  <c r="G23" i="1" s="1"/>
  <c r="C23" i="1"/>
  <c r="F22" i="1"/>
  <c r="E22" i="1"/>
  <c r="D22" i="1" s="1"/>
  <c r="G22" i="1" s="1"/>
  <c r="C22" i="1"/>
  <c r="F21" i="1"/>
  <c r="E21" i="1"/>
  <c r="D21" i="1" s="1"/>
  <c r="C21" i="1"/>
  <c r="C20" i="1" s="1"/>
  <c r="F20" i="1"/>
  <c r="E20" i="1"/>
  <c r="F19" i="1"/>
  <c r="E19" i="1"/>
  <c r="D19" i="1" s="1"/>
  <c r="G19" i="1" s="1"/>
  <c r="C19" i="1"/>
  <c r="F18" i="1"/>
  <c r="E18" i="1"/>
  <c r="D18" i="1" s="1"/>
  <c r="G18" i="1" s="1"/>
  <c r="C18" i="1"/>
  <c r="F17" i="1"/>
  <c r="D17" i="1" s="1"/>
  <c r="G17" i="1" s="1"/>
  <c r="E17" i="1"/>
  <c r="C17" i="1"/>
  <c r="F16" i="1"/>
  <c r="E16" i="1"/>
  <c r="D16" i="1" s="1"/>
  <c r="C16" i="1"/>
  <c r="C15" i="1" s="1"/>
  <c r="F15" i="1"/>
  <c r="F14" i="1"/>
  <c r="E14" i="1"/>
  <c r="D14" i="1" s="1"/>
  <c r="G14" i="1" s="1"/>
  <c r="C14" i="1"/>
  <c r="F13" i="1"/>
  <c r="F12" i="1" s="1"/>
  <c r="F10" i="1" s="1"/>
  <c r="E13" i="1"/>
  <c r="C13" i="1"/>
  <c r="C12" i="1" s="1"/>
  <c r="C10" i="1" s="1"/>
  <c r="E12" i="1"/>
  <c r="G16" i="1" l="1"/>
  <c r="D15" i="1"/>
  <c r="G15" i="1" s="1"/>
  <c r="G51" i="1"/>
  <c r="D50" i="1"/>
  <c r="G50" i="1" s="1"/>
  <c r="G57" i="1"/>
  <c r="D56" i="1"/>
  <c r="G56" i="1" s="1"/>
  <c r="G25" i="1"/>
  <c r="D24" i="1"/>
  <c r="G24" i="1" s="1"/>
  <c r="G31" i="1"/>
  <c r="D29" i="1"/>
  <c r="G21" i="1"/>
  <c r="D20" i="1"/>
  <c r="G20" i="1" s="1"/>
  <c r="D35" i="1"/>
  <c r="G35" i="1" s="1"/>
  <c r="G37" i="1"/>
  <c r="G44" i="1"/>
  <c r="D43" i="1"/>
  <c r="G43" i="1" s="1"/>
  <c r="D67" i="1"/>
  <c r="G67" i="1" s="1"/>
  <c r="G69" i="1"/>
  <c r="G73" i="1"/>
  <c r="D72" i="1"/>
  <c r="G72" i="1" s="1"/>
  <c r="E43" i="1"/>
  <c r="E15" i="1"/>
  <c r="D13" i="1"/>
  <c r="E24" i="1"/>
  <c r="E50" i="1"/>
  <c r="G13" i="1" l="1"/>
  <c r="D12" i="1"/>
  <c r="E10" i="1"/>
  <c r="G29" i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<sst xmlns="http://schemas.openxmlformats.org/spreadsheetml/2006/main" count="128" uniqueCount="126">
  <si>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</si>
  <si>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</si>
  <si>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</si>
  <si>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</si>
  <si>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</si>
  <si>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</si>
  <si>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</si>
  <si>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</si>
  <si>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</si>
  <si>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</si>
  <si>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</si>
  <si>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</si>
  <si>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</si>
  <si>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</si>
  <si>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</si>
  <si>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</si>
  <si>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</si>
  <si>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</si>
  <si>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</si>
  <si>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</si>
  <si>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</si>
  <si>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</si>
  <si>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</si>
  <si>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</si>
  <si>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</si>
  <si>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</si>
  <si>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</si>
  <si>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</si>
  <si>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</si>
  <si>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</si>
  <si>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</si>
  <si>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</si>
  <si>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</si>
  <si>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</si>
  <si>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</si>
  <si>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</si>
  <si>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</si>
  <si>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</si>
  <si>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</si>
  <si>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</si>
  <si>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</si>
  <si>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</si>
  <si>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</si>
  <si>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</si>
  <si>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</si>
  <si>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</si>
  <si>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</si>
  <si>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</si>
  <si>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</si>
  <si>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</si>
  <si>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</si>
  <si>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</si>
  <si>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</si>
  <si>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</si>
  <si>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</si>
  <si>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</si>
  <si>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</si>
  <si>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</si>
  <si>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</si>
  <si>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</si>
  <si>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</si>
  <si>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</si>
  <si>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</si>
  <si>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</si>
  <si>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</si>
  <si>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</si>
  <si>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</si>
  <si>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</si>
  <si>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</si>
  <si>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</si>
  <si>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</si>
  <si>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</si>
  <si>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</si>
  <si>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</si>
  <si>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</si>
  <si>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</si>
  <si>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</si>
  <si>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</si>
  <si>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</si>
  <si>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</si>
  <si>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</si>
  <si>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</si>
  <si>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</si>
  <si>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</si>
  <si>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</si>
  <si>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</si>
  <si>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</si>
  <si>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</si>
  <si>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</si>
  <si>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</si>
  <si>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</si>
  <si>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</si>
  <si>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</si>
  <si>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</si>
  <si>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</si>
  <si>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</si>
  <si>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</si>
  <si>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</si>
  <si>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</si>
  <si>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</si>
  <si>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</si>
  <si>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</si>
  <si>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</si>
  <si>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</si>
  <si>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</si>
  <si>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</si>
  <si>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</si>
  <si>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</si>
  <si>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</si>
  <si>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</si>
  <si>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</si>
  <si>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</si>
  <si>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</si>
  <si>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</si>
  <si>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</si>
  <si>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</si>
  <si>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</si>
  <si>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</si>
  <si>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</si>
  <si>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</si>
  <si>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</si>
  <si>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</si>
  <si>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</si>
  <si>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</si>
  <si>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01.11.2023 (текущая дата)</t>
  </si>
  <si>
    <t xml:space="preserve">Справочная таблица к отчету об исполнении местного бюджета по состоянию на 01 ноября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</si>
</sst>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3/10%20&#1054;&#1082;&#1090;&#1103;&#1073;&#1088;&#1100;/&#1050;&#1088;&#1077;&#1076;&#1080;&#1090;&#1086;&#1088;&#1089;&#1082;&#1072;&#1103;%20&#1076;&#1083;&#1103;%20&#1073;&#1102;&#1076;&#1078;&#1077;&#1090;&#1072;%20&#1085;&#1072;%2001.1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3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9.0256299999999996</v>
          </cell>
        </row>
        <row r="32">
          <cell r="C32">
            <v>0</v>
          </cell>
          <cell r="E32">
            <v>0</v>
          </cell>
          <cell r="F32">
            <v>56.126139999999999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3000</v>
          </cell>
        </row>
        <row r="37">
          <cell r="C37">
            <v>0</v>
          </cell>
          <cell r="E37">
            <v>0</v>
          </cell>
          <cell r="F37">
            <v>40.570180000000001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222.85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13739.88263</v>
          </cell>
        </row>
        <row r="53">
          <cell r="E53">
            <v>0</v>
          </cell>
          <cell r="F53">
            <v>930.92461000000003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321.28100000000001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2911.19389</v>
          </cell>
        </row>
        <row r="37">
          <cell r="C37">
            <v>0</v>
          </cell>
          <cell r="E37">
            <v>0</v>
          </cell>
          <cell r="F37">
            <v>1612.7214200000001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0</v>
          </cell>
          <cell r="F60">
            <v>204.72855999999999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1996.5067100000001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K15" sqref="K14:K15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25045.810770000004</v>
      </c>
      <c r="E10" s="15">
        <f>E12+E15+E19+E20+E23+E24+E28+E34+E35+E41+E42+E43+E47+E48+E49+E50+E55+E56+E64+E65+E66+E67+E71+E72</f>
        <v>0</v>
      </c>
      <c r="F10" s="15">
        <f>F12+F15+F19+F20+F23+F24+F28+F34+F35+F41+F42+F43+F47+F48+F49+F50+F55+F56+F64+F65+F66+F67+F71+F72</f>
        <v>25045.810770000004</v>
      </c>
      <c r="G10" s="15">
        <f>D10-C10</f>
        <v>-4833.8483499999966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65.151769999999999</v>
      </c>
      <c r="E28" s="15">
        <f>E29+E33</f>
        <v>0</v>
      </c>
      <c r="F28" s="15">
        <f>F29+F33</f>
        <v>65.151769999999999</v>
      </c>
      <c r="G28" s="15">
        <f t="shared" si="0"/>
        <v>65.151769999999999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65.151769999999999</v>
      </c>
      <c r="E29" s="27">
        <f>E30+E31+E32</f>
        <v>0</v>
      </c>
      <c r="F29" s="27">
        <f>F30+F31+F32</f>
        <v>65.151769999999999</v>
      </c>
      <c r="G29" s="26">
        <f t="shared" si="0"/>
        <v>65.151769999999999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9.0256299999999996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9.0256299999999996</v>
      </c>
      <c r="G31" s="26">
        <f t="shared" si="0"/>
        <v>9.0256299999999996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56.126139999999999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56.126139999999999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7564.4854900000009</v>
      </c>
      <c r="E35" s="15">
        <f>SUM(E36:E40)</f>
        <v>0</v>
      </c>
      <c r="F35" s="15">
        <f>SUM(F36:F40)</f>
        <v>7564.4854900000009</v>
      </c>
      <c r="G35" s="15">
        <f t="shared" si="0"/>
        <v>7564.4854900000009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5911.1938900000005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5911.1938900000005</v>
      </c>
      <c r="G36" s="26">
        <f t="shared" si="0"/>
        <v>5911.1938900000005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1653.2916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1653.2916</v>
      </c>
      <c r="G37" s="26">
        <f t="shared" si="0"/>
        <v>1653.2916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0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222.85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222.85</v>
      </c>
      <c r="G41" s="15">
        <f t="shared" si="0"/>
        <v>222.85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14670.80724</v>
      </c>
      <c r="E50" s="15">
        <f>SUM(E51:E54)</f>
        <v>0</v>
      </c>
      <c r="F50" s="15">
        <f>SUM(F51:F54)</f>
        <v>14670.80724</v>
      </c>
      <c r="G50" s="15">
        <f t="shared" si="0"/>
        <v>14670.80724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13739.88263</v>
      </c>
      <c r="E52" s="27">
        <f>'[2]Р-ОН (свод)'!E52+'[2]ГП (свод)'!E52+'[2]СП (свод)'!E52</f>
        <v>0</v>
      </c>
      <c r="F52" s="27">
        <f>'[2]Р-ОН (свод)'!F52+'[2]ГП (свод)'!F52+'[2]СП (свод)'!F52</f>
        <v>13739.88263</v>
      </c>
      <c r="G52" s="26">
        <f t="shared" si="0"/>
        <v>13739.88263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930.92461000000003</v>
      </c>
      <c r="E53" s="27">
        <f>'[2]Р-ОН (свод)'!E53+'[2]ГП (свод)'!E53+'[2]СП (свод)'!E53</f>
        <v>0</v>
      </c>
      <c r="F53" s="27">
        <f>'[2]Р-ОН (свод)'!F53+'[2]ГП (свод)'!F53+'[2]СП (свод)'!F53</f>
        <v>930.92461000000003</v>
      </c>
      <c r="G53" s="26">
        <f t="shared" si="0"/>
        <v>930.92461000000003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204.72855999999999</v>
      </c>
      <c r="E56" s="15">
        <f>SUM(E57:E63)</f>
        <v>0</v>
      </c>
      <c r="F56" s="15">
        <f>SUM(F57:F63)</f>
        <v>204.72855999999999</v>
      </c>
      <c r="G56" s="15">
        <f t="shared" si="0"/>
        <v>8.5954399999999964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196.13311999999999</v>
      </c>
      <c r="D60" s="26">
        <f t="shared" si="3"/>
        <v>204.72855999999999</v>
      </c>
      <c r="E60" s="26">
        <f>'[2]Р-ОН (свод)'!E60+'[2]ГП (свод)'!E60+'[2]СП (свод)'!E60</f>
        <v>0</v>
      </c>
      <c r="F60" s="26">
        <f>'[2]Р-ОН (свод)'!F60+'[2]ГП (свод)'!F60+'[2]СП (свод)'!F60</f>
        <v>204.72855999999999</v>
      </c>
      <c r="G60" s="26">
        <f t="shared" si="0"/>
        <v>8.5954399999999964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'[1]НИКОЛАЕВСКИЙ КБ'!$D$66</f>
        <v>29683.526000000002</v>
      </c>
      <c r="D66" s="15">
        <f>E66+F66</f>
        <v>2317.7877100000001</v>
      </c>
      <c r="E66" s="15">
        <f>'[2]Р-ОН (свод)'!E66+'[2]ГП (свод)'!E66+'[2]СП (свод)'!E66</f>
        <v>0</v>
      </c>
      <c r="F66" s="15">
        <f>'[2]Р-ОН (свод)'!F66+'[2]ГП (свод)'!F66+'[2]СП (свод)'!F66</f>
        <v>2317.7877100000001</v>
      </c>
      <c r="G66" s="15">
        <f t="shared" si="0"/>
        <v>-27365.738290000001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0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0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2023-11-13T01:42:10Z</dcterms:modified>
</cp:coreProperties>
</file>