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63" i="1" l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D55" i="1" s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D45" i="1" s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D27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D13" i="1" s="1"/>
  <c r="D11" i="1"/>
  <c r="E11" i="1" s="1"/>
  <c r="E13" i="1" l="1"/>
  <c r="D12" i="1"/>
  <c r="E27" i="1"/>
  <c r="D26" i="1"/>
  <c r="E26" i="1" s="1"/>
  <c r="E14" i="1"/>
  <c r="E28" i="1"/>
  <c r="E46" i="1"/>
  <c r="E56" i="1"/>
  <c r="E12" i="1" l="1"/>
  <c r="D9" i="1"/>
  <c r="E9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<sst xmlns="http://schemas.openxmlformats.org/spreadsheetml/2006/main" count="102" uniqueCount="102">
  <si>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</si>
  <si>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>СВОД Николаевский муниципальный район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</si>
  <si>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 ноября 2015 года</t>
    </r>
    <r>
      <rPr>
        <sz val="12"/>
        <rFont val="Times New Roman CYR"/>
        <charset val="204"/>
      </rPr>
      <t xml:space="preserve"> </t>
    </r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</si>
  <si>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</si>
  <si>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</si>
  <si>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</si>
  <si>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</si>
  <si>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</si>
  <si>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на 01.11.15 (текущая дата)</t>
  </si>
  <si>
    <t>Изменение  с 01.01.15 по 01.11.15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</si>
  <si>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</si>
  <si>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</si>
  <si>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</si>
  <si>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</si>
  <si>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</si>
  <si>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</si>
  <si>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</si>
  <si>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</si>
  <si>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</si>
  <si>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</si>
  <si>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</si>
  <si>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</si>
  <si>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</si>
  <si>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</si>
  <si>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</si>
  <si>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</si>
  <si>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</si>
  <si>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</si>
  <si>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</si>
  <si>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</si>
  <si>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</si>
  <si>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</si>
  <si>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</si>
  <si>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</si>
  <si>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</si>
  <si>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</si>
  <si>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</si>
  <si>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</si>
  <si>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</si>
  <si>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</si>
  <si>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</si>
  <si>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</si>
  <si>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</si>
  <si>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</si>
  <si>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</si>
  <si>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</si>
  <si>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</si>
  <si>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</si>
  <si>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</si>
  <si>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</si>
  <si>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</si>
  <si>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</si>
  <si>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</si>
  <si>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</si>
  <si>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</si>
  <si>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</si>
  <si>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</si>
  <si>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</si>
  <si>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</si>
  <si>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</si>
  <si>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</si>
  <si>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</si>
  <si>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</si>
  <si>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</si>
  <si>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</si>
  <si>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</si>
  <si>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</si>
  <si>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</si>
  <si>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</si>
  <si>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</si>
  <si>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</si>
  <si>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</si>
  <si>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</si>
  <si>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</si>
  <si>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</si>
  <si>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</si>
  <si>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</si>
  <si>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</si>
  <si>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</si>
  <si>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</si>
  <si>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</si>
  <si>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</si>
  <si>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</si>
  <si>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</si>
  <si>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</si>
  <si>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</si>
  <si>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</si>
  <si>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</si>
  <si>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</si>
  <si>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</si>
  <si>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</si>
  <si>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</si>
  <si>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</si>
  <si>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</si>
  <si>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</si>
  <si>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</si>
  <si>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</si>
  <si>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управления</t>
  </si>
  <si>
    <t>А.В. Герасимова</t>
  </si>
  <si>
    <t xml:space="preserve">Главный бухгалтер </t>
  </si>
  <si>
    <t>Я.В.Ковалева</t>
  </si>
  <si>
    <t>Исполнитель Пойманова А С  8   (42135) 2 2452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</si>
</sst>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 applyProtection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2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4" borderId="1" xfId="0" applyNumberFormat="1" applyFont="1" applyFill="1" applyBorder="1" applyAlignment="1">
      <alignment horizontal="right"/>
    </xf>
    <xf numFmtId="164" fontId="12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 applyFill="1"/>
    <xf numFmtId="0" fontId="2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54;&#1080;&#1050;&#1048;&#1041;\&#1041;&#1091;&#1093;%202015\&#1054;&#1090;&#1095;&#1077;&#1090;%20&#1054;&#1050;&#1058;&#1071;&#1041;&#1056;&#1068;\&#1050;&#1088;&#1077;&#1076;&#1080;&#1090;&#1086;&#1088;&#1089;&#1082;&#1072;&#1103;%20&#1076;&#1083;&#1103;%20&#1073;&#1102;&#1076;&#1078;&#1077;&#1090;&#1072;%20&#1085;&#1072;%2001.11.2015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"/>
      <sheetName val="Район"/>
      <sheetName val="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Приложение 2"/>
      <sheetName val="Приложение 1 (226)"/>
      <sheetName val="Приложение 2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D14">
            <v>1320.1</v>
          </cell>
        </row>
        <row r="15">
          <cell r="D15">
            <v>114.8</v>
          </cell>
        </row>
        <row r="18">
          <cell r="D18">
            <v>0</v>
          </cell>
        </row>
        <row r="21">
          <cell r="D21">
            <v>0</v>
          </cell>
        </row>
        <row r="38">
          <cell r="D38">
            <v>341.5</v>
          </cell>
        </row>
      </sheetData>
      <sheetData sheetId="20">
        <row r="14">
          <cell r="D14">
            <v>485.9</v>
          </cell>
        </row>
        <row r="15">
          <cell r="D15">
            <v>40.200000000000003</v>
          </cell>
        </row>
        <row r="16">
          <cell r="D16">
            <v>23.2</v>
          </cell>
        </row>
        <row r="18">
          <cell r="D18">
            <v>0</v>
          </cell>
        </row>
        <row r="23">
          <cell r="D23">
            <v>41.3</v>
          </cell>
        </row>
        <row r="24">
          <cell r="D24">
            <v>4.3</v>
          </cell>
        </row>
        <row r="28">
          <cell r="D28">
            <v>0</v>
          </cell>
        </row>
        <row r="29">
          <cell r="D29">
            <v>0</v>
          </cell>
        </row>
        <row r="31">
          <cell r="D31">
            <v>0</v>
          </cell>
        </row>
        <row r="35">
          <cell r="D35">
            <v>18</v>
          </cell>
        </row>
        <row r="38">
          <cell r="D38">
            <v>396.9</v>
          </cell>
        </row>
        <row r="59">
          <cell r="D59">
            <v>117.7</v>
          </cell>
        </row>
        <row r="62">
          <cell r="D62">
            <v>34.1</v>
          </cell>
        </row>
      </sheetData>
      <sheetData sheetId="21">
        <row r="14">
          <cell r="D14">
            <v>340</v>
          </cell>
        </row>
        <row r="16">
          <cell r="D16">
            <v>4.0999999999999996</v>
          </cell>
        </row>
        <row r="23">
          <cell r="D23">
            <v>12.6</v>
          </cell>
        </row>
        <row r="28">
          <cell r="D28">
            <v>39.9</v>
          </cell>
        </row>
        <row r="33">
          <cell r="D33">
            <v>5</v>
          </cell>
        </row>
        <row r="35">
          <cell r="D35">
            <v>81.400000000000006</v>
          </cell>
        </row>
        <row r="37">
          <cell r="D37">
            <v>15.4</v>
          </cell>
        </row>
        <row r="38">
          <cell r="D38">
            <v>58.5</v>
          </cell>
        </row>
      </sheetData>
      <sheetData sheetId="22"/>
      <sheetData sheetId="23"/>
      <sheetData sheetId="24">
        <row r="14">
          <cell r="D14">
            <v>492.3</v>
          </cell>
        </row>
        <row r="15">
          <cell r="D15">
            <v>0</v>
          </cell>
        </row>
        <row r="16">
          <cell r="D16">
            <v>11.2</v>
          </cell>
        </row>
        <row r="21">
          <cell r="D21">
            <v>0</v>
          </cell>
        </row>
        <row r="23">
          <cell r="D23">
            <v>84.5</v>
          </cell>
        </row>
        <row r="25">
          <cell r="D25">
            <v>0</v>
          </cell>
        </row>
        <row r="28">
          <cell r="D28">
            <v>0.2</v>
          </cell>
        </row>
        <row r="31">
          <cell r="D31">
            <v>149.6</v>
          </cell>
        </row>
        <row r="33">
          <cell r="D33">
            <v>506.6</v>
          </cell>
        </row>
        <row r="34">
          <cell r="D34">
            <v>12778.8</v>
          </cell>
        </row>
        <row r="35">
          <cell r="D35">
            <v>152.80000000000001</v>
          </cell>
        </row>
        <row r="36">
          <cell r="D36">
            <v>0</v>
          </cell>
        </row>
        <row r="37">
          <cell r="D37">
            <v>20.9</v>
          </cell>
        </row>
        <row r="38">
          <cell r="D38">
            <v>2027.7</v>
          </cell>
        </row>
        <row r="49">
          <cell r="D49">
            <v>156.6</v>
          </cell>
        </row>
        <row r="51">
          <cell r="D51">
            <v>52.8</v>
          </cell>
        </row>
        <row r="59">
          <cell r="D59">
            <v>281.89999999999998</v>
          </cell>
        </row>
        <row r="62">
          <cell r="D62">
            <v>259.10000000000002</v>
          </cell>
        </row>
      </sheetData>
      <sheetData sheetId="25">
        <row r="14">
          <cell r="D14">
            <v>0</v>
          </cell>
        </row>
        <row r="16">
          <cell r="D16">
            <v>9.3000000000000007</v>
          </cell>
        </row>
        <row r="23">
          <cell r="D23">
            <v>92</v>
          </cell>
        </row>
        <row r="38">
          <cell r="D38">
            <v>4.3</v>
          </cell>
        </row>
        <row r="49">
          <cell r="D49">
            <v>0</v>
          </cell>
        </row>
      </sheetData>
      <sheetData sheetId="26">
        <row r="14">
          <cell r="D14">
            <v>22.8</v>
          </cell>
        </row>
        <row r="38">
          <cell r="D38">
            <v>0.6</v>
          </cell>
        </row>
        <row r="49">
          <cell r="D49">
            <v>0</v>
          </cell>
        </row>
      </sheetData>
      <sheetData sheetId="27">
        <row r="14">
          <cell r="D14">
            <v>189</v>
          </cell>
        </row>
        <row r="16">
          <cell r="D16">
            <v>0</v>
          </cell>
        </row>
        <row r="38">
          <cell r="D38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workbookViewId="0">
      <selection activeCell="C13" sqref="C13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2" customWidth="1"/>
    <col min="8" max="8" width="10.44140625" style="2" customWidth="1"/>
    <col min="9" max="256" width="8.88671875" style="2"/>
    <col min="257" max="257" width="6" style="2" customWidth="1"/>
    <col min="258" max="258" width="38.33203125" style="2" customWidth="1"/>
    <col min="259" max="259" width="9.6640625" style="2" customWidth="1"/>
    <col min="260" max="260" width="11.109375" style="2" customWidth="1"/>
    <col min="261" max="261" width="10.6640625" style="2" customWidth="1"/>
    <col min="262" max="262" width="11.88671875" style="2" customWidth="1"/>
    <col min="263" max="263" width="11.33203125" style="2" customWidth="1"/>
    <col min="264" max="264" width="10.44140625" style="2" customWidth="1"/>
    <col min="265" max="512" width="8.88671875" style="2"/>
    <col min="513" max="513" width="6" style="2" customWidth="1"/>
    <col min="514" max="514" width="38.33203125" style="2" customWidth="1"/>
    <col min="515" max="515" width="9.6640625" style="2" customWidth="1"/>
    <col min="516" max="516" width="11.109375" style="2" customWidth="1"/>
    <col min="517" max="517" width="10.6640625" style="2" customWidth="1"/>
    <col min="518" max="518" width="11.88671875" style="2" customWidth="1"/>
    <col min="519" max="519" width="11.33203125" style="2" customWidth="1"/>
    <col min="520" max="520" width="10.44140625" style="2" customWidth="1"/>
    <col min="521" max="768" width="8.88671875" style="2"/>
    <col min="769" max="769" width="6" style="2" customWidth="1"/>
    <col min="770" max="770" width="38.33203125" style="2" customWidth="1"/>
    <col min="771" max="771" width="9.6640625" style="2" customWidth="1"/>
    <col min="772" max="772" width="11.109375" style="2" customWidth="1"/>
    <col min="773" max="773" width="10.6640625" style="2" customWidth="1"/>
    <col min="774" max="774" width="11.88671875" style="2" customWidth="1"/>
    <col min="775" max="775" width="11.33203125" style="2" customWidth="1"/>
    <col min="776" max="776" width="10.44140625" style="2" customWidth="1"/>
    <col min="777" max="1024" width="8.88671875" style="2"/>
    <col min="1025" max="1025" width="6" style="2" customWidth="1"/>
    <col min="1026" max="1026" width="38.33203125" style="2" customWidth="1"/>
    <col min="1027" max="1027" width="9.6640625" style="2" customWidth="1"/>
    <col min="1028" max="1028" width="11.109375" style="2" customWidth="1"/>
    <col min="1029" max="1029" width="10.6640625" style="2" customWidth="1"/>
    <col min="1030" max="1030" width="11.88671875" style="2" customWidth="1"/>
    <col min="1031" max="1031" width="11.33203125" style="2" customWidth="1"/>
    <col min="1032" max="1032" width="10.44140625" style="2" customWidth="1"/>
    <col min="1033" max="1280" width="8.88671875" style="2"/>
    <col min="1281" max="1281" width="6" style="2" customWidth="1"/>
    <col min="1282" max="1282" width="38.33203125" style="2" customWidth="1"/>
    <col min="1283" max="1283" width="9.6640625" style="2" customWidth="1"/>
    <col min="1284" max="1284" width="11.109375" style="2" customWidth="1"/>
    <col min="1285" max="1285" width="10.6640625" style="2" customWidth="1"/>
    <col min="1286" max="1286" width="11.88671875" style="2" customWidth="1"/>
    <col min="1287" max="1287" width="11.33203125" style="2" customWidth="1"/>
    <col min="1288" max="1288" width="10.44140625" style="2" customWidth="1"/>
    <col min="1289" max="1536" width="8.88671875" style="2"/>
    <col min="1537" max="1537" width="6" style="2" customWidth="1"/>
    <col min="1538" max="1538" width="38.33203125" style="2" customWidth="1"/>
    <col min="1539" max="1539" width="9.6640625" style="2" customWidth="1"/>
    <col min="1540" max="1540" width="11.109375" style="2" customWidth="1"/>
    <col min="1541" max="1541" width="10.6640625" style="2" customWidth="1"/>
    <col min="1542" max="1542" width="11.88671875" style="2" customWidth="1"/>
    <col min="1543" max="1543" width="11.33203125" style="2" customWidth="1"/>
    <col min="1544" max="1544" width="10.44140625" style="2" customWidth="1"/>
    <col min="1545" max="1792" width="8.88671875" style="2"/>
    <col min="1793" max="1793" width="6" style="2" customWidth="1"/>
    <col min="1794" max="1794" width="38.33203125" style="2" customWidth="1"/>
    <col min="1795" max="1795" width="9.6640625" style="2" customWidth="1"/>
    <col min="1796" max="1796" width="11.109375" style="2" customWidth="1"/>
    <col min="1797" max="1797" width="10.6640625" style="2" customWidth="1"/>
    <col min="1798" max="1798" width="11.88671875" style="2" customWidth="1"/>
    <col min="1799" max="1799" width="11.33203125" style="2" customWidth="1"/>
    <col min="1800" max="1800" width="10.44140625" style="2" customWidth="1"/>
    <col min="1801" max="2048" width="8.88671875" style="2"/>
    <col min="2049" max="2049" width="6" style="2" customWidth="1"/>
    <col min="2050" max="2050" width="38.33203125" style="2" customWidth="1"/>
    <col min="2051" max="2051" width="9.6640625" style="2" customWidth="1"/>
    <col min="2052" max="2052" width="11.109375" style="2" customWidth="1"/>
    <col min="2053" max="2053" width="10.6640625" style="2" customWidth="1"/>
    <col min="2054" max="2054" width="11.88671875" style="2" customWidth="1"/>
    <col min="2055" max="2055" width="11.33203125" style="2" customWidth="1"/>
    <col min="2056" max="2056" width="10.44140625" style="2" customWidth="1"/>
    <col min="2057" max="2304" width="8.88671875" style="2"/>
    <col min="2305" max="2305" width="6" style="2" customWidth="1"/>
    <col min="2306" max="2306" width="38.33203125" style="2" customWidth="1"/>
    <col min="2307" max="2307" width="9.6640625" style="2" customWidth="1"/>
    <col min="2308" max="2308" width="11.109375" style="2" customWidth="1"/>
    <col min="2309" max="2309" width="10.6640625" style="2" customWidth="1"/>
    <col min="2310" max="2310" width="11.88671875" style="2" customWidth="1"/>
    <col min="2311" max="2311" width="11.33203125" style="2" customWidth="1"/>
    <col min="2312" max="2312" width="10.44140625" style="2" customWidth="1"/>
    <col min="2313" max="2560" width="8.88671875" style="2"/>
    <col min="2561" max="2561" width="6" style="2" customWidth="1"/>
    <col min="2562" max="2562" width="38.33203125" style="2" customWidth="1"/>
    <col min="2563" max="2563" width="9.6640625" style="2" customWidth="1"/>
    <col min="2564" max="2564" width="11.109375" style="2" customWidth="1"/>
    <col min="2565" max="2565" width="10.6640625" style="2" customWidth="1"/>
    <col min="2566" max="2566" width="11.88671875" style="2" customWidth="1"/>
    <col min="2567" max="2567" width="11.33203125" style="2" customWidth="1"/>
    <col min="2568" max="2568" width="10.44140625" style="2" customWidth="1"/>
    <col min="2569" max="2816" width="8.88671875" style="2"/>
    <col min="2817" max="2817" width="6" style="2" customWidth="1"/>
    <col min="2818" max="2818" width="38.33203125" style="2" customWidth="1"/>
    <col min="2819" max="2819" width="9.6640625" style="2" customWidth="1"/>
    <col min="2820" max="2820" width="11.109375" style="2" customWidth="1"/>
    <col min="2821" max="2821" width="10.6640625" style="2" customWidth="1"/>
    <col min="2822" max="2822" width="11.88671875" style="2" customWidth="1"/>
    <col min="2823" max="2823" width="11.33203125" style="2" customWidth="1"/>
    <col min="2824" max="2824" width="10.44140625" style="2" customWidth="1"/>
    <col min="2825" max="3072" width="8.88671875" style="2"/>
    <col min="3073" max="3073" width="6" style="2" customWidth="1"/>
    <col min="3074" max="3074" width="38.33203125" style="2" customWidth="1"/>
    <col min="3075" max="3075" width="9.6640625" style="2" customWidth="1"/>
    <col min="3076" max="3076" width="11.109375" style="2" customWidth="1"/>
    <col min="3077" max="3077" width="10.6640625" style="2" customWidth="1"/>
    <col min="3078" max="3078" width="11.88671875" style="2" customWidth="1"/>
    <col min="3079" max="3079" width="11.33203125" style="2" customWidth="1"/>
    <col min="3080" max="3080" width="10.44140625" style="2" customWidth="1"/>
    <col min="3081" max="3328" width="8.88671875" style="2"/>
    <col min="3329" max="3329" width="6" style="2" customWidth="1"/>
    <col min="3330" max="3330" width="38.33203125" style="2" customWidth="1"/>
    <col min="3331" max="3331" width="9.6640625" style="2" customWidth="1"/>
    <col min="3332" max="3332" width="11.109375" style="2" customWidth="1"/>
    <col min="3333" max="3333" width="10.6640625" style="2" customWidth="1"/>
    <col min="3334" max="3334" width="11.88671875" style="2" customWidth="1"/>
    <col min="3335" max="3335" width="11.33203125" style="2" customWidth="1"/>
    <col min="3336" max="3336" width="10.44140625" style="2" customWidth="1"/>
    <col min="3337" max="3584" width="8.88671875" style="2"/>
    <col min="3585" max="3585" width="6" style="2" customWidth="1"/>
    <col min="3586" max="3586" width="38.33203125" style="2" customWidth="1"/>
    <col min="3587" max="3587" width="9.6640625" style="2" customWidth="1"/>
    <col min="3588" max="3588" width="11.109375" style="2" customWidth="1"/>
    <col min="3589" max="3589" width="10.6640625" style="2" customWidth="1"/>
    <col min="3590" max="3590" width="11.88671875" style="2" customWidth="1"/>
    <col min="3591" max="3591" width="11.33203125" style="2" customWidth="1"/>
    <col min="3592" max="3592" width="10.44140625" style="2" customWidth="1"/>
    <col min="3593" max="3840" width="8.88671875" style="2"/>
    <col min="3841" max="3841" width="6" style="2" customWidth="1"/>
    <col min="3842" max="3842" width="38.33203125" style="2" customWidth="1"/>
    <col min="3843" max="3843" width="9.6640625" style="2" customWidth="1"/>
    <col min="3844" max="3844" width="11.109375" style="2" customWidth="1"/>
    <col min="3845" max="3845" width="10.6640625" style="2" customWidth="1"/>
    <col min="3846" max="3846" width="11.88671875" style="2" customWidth="1"/>
    <col min="3847" max="3847" width="11.33203125" style="2" customWidth="1"/>
    <col min="3848" max="3848" width="10.44140625" style="2" customWidth="1"/>
    <col min="3849" max="4096" width="8.88671875" style="2"/>
    <col min="4097" max="4097" width="6" style="2" customWidth="1"/>
    <col min="4098" max="4098" width="38.33203125" style="2" customWidth="1"/>
    <col min="4099" max="4099" width="9.6640625" style="2" customWidth="1"/>
    <col min="4100" max="4100" width="11.109375" style="2" customWidth="1"/>
    <col min="4101" max="4101" width="10.6640625" style="2" customWidth="1"/>
    <col min="4102" max="4102" width="11.88671875" style="2" customWidth="1"/>
    <col min="4103" max="4103" width="11.33203125" style="2" customWidth="1"/>
    <col min="4104" max="4104" width="10.44140625" style="2" customWidth="1"/>
    <col min="4105" max="4352" width="8.88671875" style="2"/>
    <col min="4353" max="4353" width="6" style="2" customWidth="1"/>
    <col min="4354" max="4354" width="38.33203125" style="2" customWidth="1"/>
    <col min="4355" max="4355" width="9.6640625" style="2" customWidth="1"/>
    <col min="4356" max="4356" width="11.109375" style="2" customWidth="1"/>
    <col min="4357" max="4357" width="10.6640625" style="2" customWidth="1"/>
    <col min="4358" max="4358" width="11.88671875" style="2" customWidth="1"/>
    <col min="4359" max="4359" width="11.33203125" style="2" customWidth="1"/>
    <col min="4360" max="4360" width="10.44140625" style="2" customWidth="1"/>
    <col min="4361" max="4608" width="8.88671875" style="2"/>
    <col min="4609" max="4609" width="6" style="2" customWidth="1"/>
    <col min="4610" max="4610" width="38.33203125" style="2" customWidth="1"/>
    <col min="4611" max="4611" width="9.6640625" style="2" customWidth="1"/>
    <col min="4612" max="4612" width="11.109375" style="2" customWidth="1"/>
    <col min="4613" max="4613" width="10.6640625" style="2" customWidth="1"/>
    <col min="4614" max="4614" width="11.88671875" style="2" customWidth="1"/>
    <col min="4615" max="4615" width="11.33203125" style="2" customWidth="1"/>
    <col min="4616" max="4616" width="10.44140625" style="2" customWidth="1"/>
    <col min="4617" max="4864" width="8.88671875" style="2"/>
    <col min="4865" max="4865" width="6" style="2" customWidth="1"/>
    <col min="4866" max="4866" width="38.33203125" style="2" customWidth="1"/>
    <col min="4867" max="4867" width="9.6640625" style="2" customWidth="1"/>
    <col min="4868" max="4868" width="11.109375" style="2" customWidth="1"/>
    <col min="4869" max="4869" width="10.6640625" style="2" customWidth="1"/>
    <col min="4870" max="4870" width="11.88671875" style="2" customWidth="1"/>
    <col min="4871" max="4871" width="11.33203125" style="2" customWidth="1"/>
    <col min="4872" max="4872" width="10.44140625" style="2" customWidth="1"/>
    <col min="4873" max="5120" width="8.88671875" style="2"/>
    <col min="5121" max="5121" width="6" style="2" customWidth="1"/>
    <col min="5122" max="5122" width="38.33203125" style="2" customWidth="1"/>
    <col min="5123" max="5123" width="9.6640625" style="2" customWidth="1"/>
    <col min="5124" max="5124" width="11.109375" style="2" customWidth="1"/>
    <col min="5125" max="5125" width="10.6640625" style="2" customWidth="1"/>
    <col min="5126" max="5126" width="11.88671875" style="2" customWidth="1"/>
    <col min="5127" max="5127" width="11.33203125" style="2" customWidth="1"/>
    <col min="5128" max="5128" width="10.44140625" style="2" customWidth="1"/>
    <col min="5129" max="5376" width="8.88671875" style="2"/>
    <col min="5377" max="5377" width="6" style="2" customWidth="1"/>
    <col min="5378" max="5378" width="38.33203125" style="2" customWidth="1"/>
    <col min="5379" max="5379" width="9.6640625" style="2" customWidth="1"/>
    <col min="5380" max="5380" width="11.109375" style="2" customWidth="1"/>
    <col min="5381" max="5381" width="10.6640625" style="2" customWidth="1"/>
    <col min="5382" max="5382" width="11.88671875" style="2" customWidth="1"/>
    <col min="5383" max="5383" width="11.33203125" style="2" customWidth="1"/>
    <col min="5384" max="5384" width="10.44140625" style="2" customWidth="1"/>
    <col min="5385" max="5632" width="8.88671875" style="2"/>
    <col min="5633" max="5633" width="6" style="2" customWidth="1"/>
    <col min="5634" max="5634" width="38.33203125" style="2" customWidth="1"/>
    <col min="5635" max="5635" width="9.6640625" style="2" customWidth="1"/>
    <col min="5636" max="5636" width="11.109375" style="2" customWidth="1"/>
    <col min="5637" max="5637" width="10.6640625" style="2" customWidth="1"/>
    <col min="5638" max="5638" width="11.88671875" style="2" customWidth="1"/>
    <col min="5639" max="5639" width="11.33203125" style="2" customWidth="1"/>
    <col min="5640" max="5640" width="10.44140625" style="2" customWidth="1"/>
    <col min="5641" max="5888" width="8.88671875" style="2"/>
    <col min="5889" max="5889" width="6" style="2" customWidth="1"/>
    <col min="5890" max="5890" width="38.33203125" style="2" customWidth="1"/>
    <col min="5891" max="5891" width="9.6640625" style="2" customWidth="1"/>
    <col min="5892" max="5892" width="11.109375" style="2" customWidth="1"/>
    <col min="5893" max="5893" width="10.6640625" style="2" customWidth="1"/>
    <col min="5894" max="5894" width="11.88671875" style="2" customWidth="1"/>
    <col min="5895" max="5895" width="11.33203125" style="2" customWidth="1"/>
    <col min="5896" max="5896" width="10.44140625" style="2" customWidth="1"/>
    <col min="5897" max="6144" width="8.88671875" style="2"/>
    <col min="6145" max="6145" width="6" style="2" customWidth="1"/>
    <col min="6146" max="6146" width="38.33203125" style="2" customWidth="1"/>
    <col min="6147" max="6147" width="9.6640625" style="2" customWidth="1"/>
    <col min="6148" max="6148" width="11.109375" style="2" customWidth="1"/>
    <col min="6149" max="6149" width="10.6640625" style="2" customWidth="1"/>
    <col min="6150" max="6150" width="11.88671875" style="2" customWidth="1"/>
    <col min="6151" max="6151" width="11.33203125" style="2" customWidth="1"/>
    <col min="6152" max="6152" width="10.44140625" style="2" customWidth="1"/>
    <col min="6153" max="6400" width="8.88671875" style="2"/>
    <col min="6401" max="6401" width="6" style="2" customWidth="1"/>
    <col min="6402" max="6402" width="38.33203125" style="2" customWidth="1"/>
    <col min="6403" max="6403" width="9.6640625" style="2" customWidth="1"/>
    <col min="6404" max="6404" width="11.109375" style="2" customWidth="1"/>
    <col min="6405" max="6405" width="10.6640625" style="2" customWidth="1"/>
    <col min="6406" max="6406" width="11.88671875" style="2" customWidth="1"/>
    <col min="6407" max="6407" width="11.33203125" style="2" customWidth="1"/>
    <col min="6408" max="6408" width="10.44140625" style="2" customWidth="1"/>
    <col min="6409" max="6656" width="8.88671875" style="2"/>
    <col min="6657" max="6657" width="6" style="2" customWidth="1"/>
    <col min="6658" max="6658" width="38.33203125" style="2" customWidth="1"/>
    <col min="6659" max="6659" width="9.6640625" style="2" customWidth="1"/>
    <col min="6660" max="6660" width="11.109375" style="2" customWidth="1"/>
    <col min="6661" max="6661" width="10.6640625" style="2" customWidth="1"/>
    <col min="6662" max="6662" width="11.88671875" style="2" customWidth="1"/>
    <col min="6663" max="6663" width="11.33203125" style="2" customWidth="1"/>
    <col min="6664" max="6664" width="10.44140625" style="2" customWidth="1"/>
    <col min="6665" max="6912" width="8.88671875" style="2"/>
    <col min="6913" max="6913" width="6" style="2" customWidth="1"/>
    <col min="6914" max="6914" width="38.33203125" style="2" customWidth="1"/>
    <col min="6915" max="6915" width="9.6640625" style="2" customWidth="1"/>
    <col min="6916" max="6916" width="11.109375" style="2" customWidth="1"/>
    <col min="6917" max="6917" width="10.6640625" style="2" customWidth="1"/>
    <col min="6918" max="6918" width="11.88671875" style="2" customWidth="1"/>
    <col min="6919" max="6919" width="11.33203125" style="2" customWidth="1"/>
    <col min="6920" max="6920" width="10.44140625" style="2" customWidth="1"/>
    <col min="6921" max="7168" width="8.88671875" style="2"/>
    <col min="7169" max="7169" width="6" style="2" customWidth="1"/>
    <col min="7170" max="7170" width="38.33203125" style="2" customWidth="1"/>
    <col min="7171" max="7171" width="9.6640625" style="2" customWidth="1"/>
    <col min="7172" max="7172" width="11.109375" style="2" customWidth="1"/>
    <col min="7173" max="7173" width="10.6640625" style="2" customWidth="1"/>
    <col min="7174" max="7174" width="11.88671875" style="2" customWidth="1"/>
    <col min="7175" max="7175" width="11.33203125" style="2" customWidth="1"/>
    <col min="7176" max="7176" width="10.44140625" style="2" customWidth="1"/>
    <col min="7177" max="7424" width="8.88671875" style="2"/>
    <col min="7425" max="7425" width="6" style="2" customWidth="1"/>
    <col min="7426" max="7426" width="38.33203125" style="2" customWidth="1"/>
    <col min="7427" max="7427" width="9.6640625" style="2" customWidth="1"/>
    <col min="7428" max="7428" width="11.109375" style="2" customWidth="1"/>
    <col min="7429" max="7429" width="10.6640625" style="2" customWidth="1"/>
    <col min="7430" max="7430" width="11.88671875" style="2" customWidth="1"/>
    <col min="7431" max="7431" width="11.33203125" style="2" customWidth="1"/>
    <col min="7432" max="7432" width="10.44140625" style="2" customWidth="1"/>
    <col min="7433" max="7680" width="8.88671875" style="2"/>
    <col min="7681" max="7681" width="6" style="2" customWidth="1"/>
    <col min="7682" max="7682" width="38.33203125" style="2" customWidth="1"/>
    <col min="7683" max="7683" width="9.6640625" style="2" customWidth="1"/>
    <col min="7684" max="7684" width="11.109375" style="2" customWidth="1"/>
    <col min="7685" max="7685" width="10.6640625" style="2" customWidth="1"/>
    <col min="7686" max="7686" width="11.88671875" style="2" customWidth="1"/>
    <col min="7687" max="7687" width="11.33203125" style="2" customWidth="1"/>
    <col min="7688" max="7688" width="10.44140625" style="2" customWidth="1"/>
    <col min="7689" max="7936" width="8.88671875" style="2"/>
    <col min="7937" max="7937" width="6" style="2" customWidth="1"/>
    <col min="7938" max="7938" width="38.33203125" style="2" customWidth="1"/>
    <col min="7939" max="7939" width="9.6640625" style="2" customWidth="1"/>
    <col min="7940" max="7940" width="11.109375" style="2" customWidth="1"/>
    <col min="7941" max="7941" width="10.6640625" style="2" customWidth="1"/>
    <col min="7942" max="7942" width="11.88671875" style="2" customWidth="1"/>
    <col min="7943" max="7943" width="11.33203125" style="2" customWidth="1"/>
    <col min="7944" max="7944" width="10.44140625" style="2" customWidth="1"/>
    <col min="7945" max="8192" width="8.88671875" style="2"/>
    <col min="8193" max="8193" width="6" style="2" customWidth="1"/>
    <col min="8194" max="8194" width="38.33203125" style="2" customWidth="1"/>
    <col min="8195" max="8195" width="9.6640625" style="2" customWidth="1"/>
    <col min="8196" max="8196" width="11.109375" style="2" customWidth="1"/>
    <col min="8197" max="8197" width="10.6640625" style="2" customWidth="1"/>
    <col min="8198" max="8198" width="11.88671875" style="2" customWidth="1"/>
    <col min="8199" max="8199" width="11.33203125" style="2" customWidth="1"/>
    <col min="8200" max="8200" width="10.44140625" style="2" customWidth="1"/>
    <col min="8201" max="8448" width="8.88671875" style="2"/>
    <col min="8449" max="8449" width="6" style="2" customWidth="1"/>
    <col min="8450" max="8450" width="38.33203125" style="2" customWidth="1"/>
    <col min="8451" max="8451" width="9.6640625" style="2" customWidth="1"/>
    <col min="8452" max="8452" width="11.109375" style="2" customWidth="1"/>
    <col min="8453" max="8453" width="10.6640625" style="2" customWidth="1"/>
    <col min="8454" max="8454" width="11.88671875" style="2" customWidth="1"/>
    <col min="8455" max="8455" width="11.33203125" style="2" customWidth="1"/>
    <col min="8456" max="8456" width="10.44140625" style="2" customWidth="1"/>
    <col min="8457" max="8704" width="8.88671875" style="2"/>
    <col min="8705" max="8705" width="6" style="2" customWidth="1"/>
    <col min="8706" max="8706" width="38.33203125" style="2" customWidth="1"/>
    <col min="8707" max="8707" width="9.6640625" style="2" customWidth="1"/>
    <col min="8708" max="8708" width="11.109375" style="2" customWidth="1"/>
    <col min="8709" max="8709" width="10.6640625" style="2" customWidth="1"/>
    <col min="8710" max="8710" width="11.88671875" style="2" customWidth="1"/>
    <col min="8711" max="8711" width="11.33203125" style="2" customWidth="1"/>
    <col min="8712" max="8712" width="10.44140625" style="2" customWidth="1"/>
    <col min="8713" max="8960" width="8.88671875" style="2"/>
    <col min="8961" max="8961" width="6" style="2" customWidth="1"/>
    <col min="8962" max="8962" width="38.33203125" style="2" customWidth="1"/>
    <col min="8963" max="8963" width="9.6640625" style="2" customWidth="1"/>
    <col min="8964" max="8964" width="11.109375" style="2" customWidth="1"/>
    <col min="8965" max="8965" width="10.6640625" style="2" customWidth="1"/>
    <col min="8966" max="8966" width="11.88671875" style="2" customWidth="1"/>
    <col min="8967" max="8967" width="11.33203125" style="2" customWidth="1"/>
    <col min="8968" max="8968" width="10.44140625" style="2" customWidth="1"/>
    <col min="8969" max="9216" width="8.88671875" style="2"/>
    <col min="9217" max="9217" width="6" style="2" customWidth="1"/>
    <col min="9218" max="9218" width="38.33203125" style="2" customWidth="1"/>
    <col min="9219" max="9219" width="9.6640625" style="2" customWidth="1"/>
    <col min="9220" max="9220" width="11.109375" style="2" customWidth="1"/>
    <col min="9221" max="9221" width="10.6640625" style="2" customWidth="1"/>
    <col min="9222" max="9222" width="11.88671875" style="2" customWidth="1"/>
    <col min="9223" max="9223" width="11.33203125" style="2" customWidth="1"/>
    <col min="9224" max="9224" width="10.44140625" style="2" customWidth="1"/>
    <col min="9225" max="9472" width="8.88671875" style="2"/>
    <col min="9473" max="9473" width="6" style="2" customWidth="1"/>
    <col min="9474" max="9474" width="38.33203125" style="2" customWidth="1"/>
    <col min="9475" max="9475" width="9.6640625" style="2" customWidth="1"/>
    <col min="9476" max="9476" width="11.109375" style="2" customWidth="1"/>
    <col min="9477" max="9477" width="10.6640625" style="2" customWidth="1"/>
    <col min="9478" max="9478" width="11.88671875" style="2" customWidth="1"/>
    <col min="9479" max="9479" width="11.33203125" style="2" customWidth="1"/>
    <col min="9480" max="9480" width="10.44140625" style="2" customWidth="1"/>
    <col min="9481" max="9728" width="8.88671875" style="2"/>
    <col min="9729" max="9729" width="6" style="2" customWidth="1"/>
    <col min="9730" max="9730" width="38.33203125" style="2" customWidth="1"/>
    <col min="9731" max="9731" width="9.6640625" style="2" customWidth="1"/>
    <col min="9732" max="9732" width="11.109375" style="2" customWidth="1"/>
    <col min="9733" max="9733" width="10.6640625" style="2" customWidth="1"/>
    <col min="9734" max="9734" width="11.88671875" style="2" customWidth="1"/>
    <col min="9735" max="9735" width="11.33203125" style="2" customWidth="1"/>
    <col min="9736" max="9736" width="10.44140625" style="2" customWidth="1"/>
    <col min="9737" max="9984" width="8.88671875" style="2"/>
    <col min="9985" max="9985" width="6" style="2" customWidth="1"/>
    <col min="9986" max="9986" width="38.33203125" style="2" customWidth="1"/>
    <col min="9987" max="9987" width="9.6640625" style="2" customWidth="1"/>
    <col min="9988" max="9988" width="11.109375" style="2" customWidth="1"/>
    <col min="9989" max="9989" width="10.6640625" style="2" customWidth="1"/>
    <col min="9990" max="9990" width="11.88671875" style="2" customWidth="1"/>
    <col min="9991" max="9991" width="11.33203125" style="2" customWidth="1"/>
    <col min="9992" max="9992" width="10.44140625" style="2" customWidth="1"/>
    <col min="9993" max="10240" width="8.88671875" style="2"/>
    <col min="10241" max="10241" width="6" style="2" customWidth="1"/>
    <col min="10242" max="10242" width="38.33203125" style="2" customWidth="1"/>
    <col min="10243" max="10243" width="9.6640625" style="2" customWidth="1"/>
    <col min="10244" max="10244" width="11.109375" style="2" customWidth="1"/>
    <col min="10245" max="10245" width="10.6640625" style="2" customWidth="1"/>
    <col min="10246" max="10246" width="11.88671875" style="2" customWidth="1"/>
    <col min="10247" max="10247" width="11.33203125" style="2" customWidth="1"/>
    <col min="10248" max="10248" width="10.44140625" style="2" customWidth="1"/>
    <col min="10249" max="10496" width="8.88671875" style="2"/>
    <col min="10497" max="10497" width="6" style="2" customWidth="1"/>
    <col min="10498" max="10498" width="38.33203125" style="2" customWidth="1"/>
    <col min="10499" max="10499" width="9.6640625" style="2" customWidth="1"/>
    <col min="10500" max="10500" width="11.109375" style="2" customWidth="1"/>
    <col min="10501" max="10501" width="10.6640625" style="2" customWidth="1"/>
    <col min="10502" max="10502" width="11.88671875" style="2" customWidth="1"/>
    <col min="10503" max="10503" width="11.33203125" style="2" customWidth="1"/>
    <col min="10504" max="10504" width="10.44140625" style="2" customWidth="1"/>
    <col min="10505" max="10752" width="8.88671875" style="2"/>
    <col min="10753" max="10753" width="6" style="2" customWidth="1"/>
    <col min="10754" max="10754" width="38.33203125" style="2" customWidth="1"/>
    <col min="10755" max="10755" width="9.6640625" style="2" customWidth="1"/>
    <col min="10756" max="10756" width="11.109375" style="2" customWidth="1"/>
    <col min="10757" max="10757" width="10.6640625" style="2" customWidth="1"/>
    <col min="10758" max="10758" width="11.88671875" style="2" customWidth="1"/>
    <col min="10759" max="10759" width="11.33203125" style="2" customWidth="1"/>
    <col min="10760" max="10760" width="10.44140625" style="2" customWidth="1"/>
    <col min="10761" max="11008" width="8.88671875" style="2"/>
    <col min="11009" max="11009" width="6" style="2" customWidth="1"/>
    <col min="11010" max="11010" width="38.33203125" style="2" customWidth="1"/>
    <col min="11011" max="11011" width="9.6640625" style="2" customWidth="1"/>
    <col min="11012" max="11012" width="11.109375" style="2" customWidth="1"/>
    <col min="11013" max="11013" width="10.6640625" style="2" customWidth="1"/>
    <col min="11014" max="11014" width="11.88671875" style="2" customWidth="1"/>
    <col min="11015" max="11015" width="11.33203125" style="2" customWidth="1"/>
    <col min="11016" max="11016" width="10.44140625" style="2" customWidth="1"/>
    <col min="11017" max="11264" width="8.88671875" style="2"/>
    <col min="11265" max="11265" width="6" style="2" customWidth="1"/>
    <col min="11266" max="11266" width="38.33203125" style="2" customWidth="1"/>
    <col min="11267" max="11267" width="9.6640625" style="2" customWidth="1"/>
    <col min="11268" max="11268" width="11.109375" style="2" customWidth="1"/>
    <col min="11269" max="11269" width="10.6640625" style="2" customWidth="1"/>
    <col min="11270" max="11270" width="11.88671875" style="2" customWidth="1"/>
    <col min="11271" max="11271" width="11.33203125" style="2" customWidth="1"/>
    <col min="11272" max="11272" width="10.44140625" style="2" customWidth="1"/>
    <col min="11273" max="11520" width="8.88671875" style="2"/>
    <col min="11521" max="11521" width="6" style="2" customWidth="1"/>
    <col min="11522" max="11522" width="38.33203125" style="2" customWidth="1"/>
    <col min="11523" max="11523" width="9.6640625" style="2" customWidth="1"/>
    <col min="11524" max="11524" width="11.109375" style="2" customWidth="1"/>
    <col min="11525" max="11525" width="10.6640625" style="2" customWidth="1"/>
    <col min="11526" max="11526" width="11.88671875" style="2" customWidth="1"/>
    <col min="11527" max="11527" width="11.33203125" style="2" customWidth="1"/>
    <col min="11528" max="11528" width="10.44140625" style="2" customWidth="1"/>
    <col min="11529" max="11776" width="8.88671875" style="2"/>
    <col min="11777" max="11777" width="6" style="2" customWidth="1"/>
    <col min="11778" max="11778" width="38.33203125" style="2" customWidth="1"/>
    <col min="11779" max="11779" width="9.6640625" style="2" customWidth="1"/>
    <col min="11780" max="11780" width="11.109375" style="2" customWidth="1"/>
    <col min="11781" max="11781" width="10.6640625" style="2" customWidth="1"/>
    <col min="11782" max="11782" width="11.88671875" style="2" customWidth="1"/>
    <col min="11783" max="11783" width="11.33203125" style="2" customWidth="1"/>
    <col min="11784" max="11784" width="10.44140625" style="2" customWidth="1"/>
    <col min="11785" max="12032" width="8.88671875" style="2"/>
    <col min="12033" max="12033" width="6" style="2" customWidth="1"/>
    <col min="12034" max="12034" width="38.33203125" style="2" customWidth="1"/>
    <col min="12035" max="12035" width="9.6640625" style="2" customWidth="1"/>
    <col min="12036" max="12036" width="11.109375" style="2" customWidth="1"/>
    <col min="12037" max="12037" width="10.6640625" style="2" customWidth="1"/>
    <col min="12038" max="12038" width="11.88671875" style="2" customWidth="1"/>
    <col min="12039" max="12039" width="11.33203125" style="2" customWidth="1"/>
    <col min="12040" max="12040" width="10.44140625" style="2" customWidth="1"/>
    <col min="12041" max="12288" width="8.88671875" style="2"/>
    <col min="12289" max="12289" width="6" style="2" customWidth="1"/>
    <col min="12290" max="12290" width="38.33203125" style="2" customWidth="1"/>
    <col min="12291" max="12291" width="9.6640625" style="2" customWidth="1"/>
    <col min="12292" max="12292" width="11.109375" style="2" customWidth="1"/>
    <col min="12293" max="12293" width="10.6640625" style="2" customWidth="1"/>
    <col min="12294" max="12294" width="11.88671875" style="2" customWidth="1"/>
    <col min="12295" max="12295" width="11.33203125" style="2" customWidth="1"/>
    <col min="12296" max="12296" width="10.44140625" style="2" customWidth="1"/>
    <col min="12297" max="12544" width="8.88671875" style="2"/>
    <col min="12545" max="12545" width="6" style="2" customWidth="1"/>
    <col min="12546" max="12546" width="38.33203125" style="2" customWidth="1"/>
    <col min="12547" max="12547" width="9.6640625" style="2" customWidth="1"/>
    <col min="12548" max="12548" width="11.109375" style="2" customWidth="1"/>
    <col min="12549" max="12549" width="10.6640625" style="2" customWidth="1"/>
    <col min="12550" max="12550" width="11.88671875" style="2" customWidth="1"/>
    <col min="12551" max="12551" width="11.33203125" style="2" customWidth="1"/>
    <col min="12552" max="12552" width="10.44140625" style="2" customWidth="1"/>
    <col min="12553" max="12800" width="8.88671875" style="2"/>
    <col min="12801" max="12801" width="6" style="2" customWidth="1"/>
    <col min="12802" max="12802" width="38.33203125" style="2" customWidth="1"/>
    <col min="12803" max="12803" width="9.6640625" style="2" customWidth="1"/>
    <col min="12804" max="12804" width="11.109375" style="2" customWidth="1"/>
    <col min="12805" max="12805" width="10.6640625" style="2" customWidth="1"/>
    <col min="12806" max="12806" width="11.88671875" style="2" customWidth="1"/>
    <col min="12807" max="12807" width="11.33203125" style="2" customWidth="1"/>
    <col min="12808" max="12808" width="10.44140625" style="2" customWidth="1"/>
    <col min="12809" max="13056" width="8.88671875" style="2"/>
    <col min="13057" max="13057" width="6" style="2" customWidth="1"/>
    <col min="13058" max="13058" width="38.33203125" style="2" customWidth="1"/>
    <col min="13059" max="13059" width="9.6640625" style="2" customWidth="1"/>
    <col min="13060" max="13060" width="11.109375" style="2" customWidth="1"/>
    <col min="13061" max="13061" width="10.6640625" style="2" customWidth="1"/>
    <col min="13062" max="13062" width="11.88671875" style="2" customWidth="1"/>
    <col min="13063" max="13063" width="11.33203125" style="2" customWidth="1"/>
    <col min="13064" max="13064" width="10.44140625" style="2" customWidth="1"/>
    <col min="13065" max="13312" width="8.88671875" style="2"/>
    <col min="13313" max="13313" width="6" style="2" customWidth="1"/>
    <col min="13314" max="13314" width="38.33203125" style="2" customWidth="1"/>
    <col min="13315" max="13315" width="9.6640625" style="2" customWidth="1"/>
    <col min="13316" max="13316" width="11.109375" style="2" customWidth="1"/>
    <col min="13317" max="13317" width="10.6640625" style="2" customWidth="1"/>
    <col min="13318" max="13318" width="11.88671875" style="2" customWidth="1"/>
    <col min="13319" max="13319" width="11.33203125" style="2" customWidth="1"/>
    <col min="13320" max="13320" width="10.44140625" style="2" customWidth="1"/>
    <col min="13321" max="13568" width="8.88671875" style="2"/>
    <col min="13569" max="13569" width="6" style="2" customWidth="1"/>
    <col min="13570" max="13570" width="38.33203125" style="2" customWidth="1"/>
    <col min="13571" max="13571" width="9.6640625" style="2" customWidth="1"/>
    <col min="13572" max="13572" width="11.109375" style="2" customWidth="1"/>
    <col min="13573" max="13573" width="10.6640625" style="2" customWidth="1"/>
    <col min="13574" max="13574" width="11.88671875" style="2" customWidth="1"/>
    <col min="13575" max="13575" width="11.33203125" style="2" customWidth="1"/>
    <col min="13576" max="13576" width="10.44140625" style="2" customWidth="1"/>
    <col min="13577" max="13824" width="8.88671875" style="2"/>
    <col min="13825" max="13825" width="6" style="2" customWidth="1"/>
    <col min="13826" max="13826" width="38.33203125" style="2" customWidth="1"/>
    <col min="13827" max="13827" width="9.6640625" style="2" customWidth="1"/>
    <col min="13828" max="13828" width="11.109375" style="2" customWidth="1"/>
    <col min="13829" max="13829" width="10.6640625" style="2" customWidth="1"/>
    <col min="13830" max="13830" width="11.88671875" style="2" customWidth="1"/>
    <col min="13831" max="13831" width="11.33203125" style="2" customWidth="1"/>
    <col min="13832" max="13832" width="10.44140625" style="2" customWidth="1"/>
    <col min="13833" max="14080" width="8.88671875" style="2"/>
    <col min="14081" max="14081" width="6" style="2" customWidth="1"/>
    <col min="14082" max="14082" width="38.33203125" style="2" customWidth="1"/>
    <col min="14083" max="14083" width="9.6640625" style="2" customWidth="1"/>
    <col min="14084" max="14084" width="11.109375" style="2" customWidth="1"/>
    <col min="14085" max="14085" width="10.6640625" style="2" customWidth="1"/>
    <col min="14086" max="14086" width="11.88671875" style="2" customWidth="1"/>
    <col min="14087" max="14087" width="11.33203125" style="2" customWidth="1"/>
    <col min="14088" max="14088" width="10.44140625" style="2" customWidth="1"/>
    <col min="14089" max="14336" width="8.88671875" style="2"/>
    <col min="14337" max="14337" width="6" style="2" customWidth="1"/>
    <col min="14338" max="14338" width="38.33203125" style="2" customWidth="1"/>
    <col min="14339" max="14339" width="9.6640625" style="2" customWidth="1"/>
    <col min="14340" max="14340" width="11.109375" style="2" customWidth="1"/>
    <col min="14341" max="14341" width="10.6640625" style="2" customWidth="1"/>
    <col min="14342" max="14342" width="11.88671875" style="2" customWidth="1"/>
    <col min="14343" max="14343" width="11.33203125" style="2" customWidth="1"/>
    <col min="14344" max="14344" width="10.44140625" style="2" customWidth="1"/>
    <col min="14345" max="14592" width="8.88671875" style="2"/>
    <col min="14593" max="14593" width="6" style="2" customWidth="1"/>
    <col min="14594" max="14594" width="38.33203125" style="2" customWidth="1"/>
    <col min="14595" max="14595" width="9.6640625" style="2" customWidth="1"/>
    <col min="14596" max="14596" width="11.109375" style="2" customWidth="1"/>
    <col min="14597" max="14597" width="10.6640625" style="2" customWidth="1"/>
    <col min="14598" max="14598" width="11.88671875" style="2" customWidth="1"/>
    <col min="14599" max="14599" width="11.33203125" style="2" customWidth="1"/>
    <col min="14600" max="14600" width="10.44140625" style="2" customWidth="1"/>
    <col min="14601" max="14848" width="8.88671875" style="2"/>
    <col min="14849" max="14849" width="6" style="2" customWidth="1"/>
    <col min="14850" max="14850" width="38.33203125" style="2" customWidth="1"/>
    <col min="14851" max="14851" width="9.6640625" style="2" customWidth="1"/>
    <col min="14852" max="14852" width="11.109375" style="2" customWidth="1"/>
    <col min="14853" max="14853" width="10.6640625" style="2" customWidth="1"/>
    <col min="14854" max="14854" width="11.88671875" style="2" customWidth="1"/>
    <col min="14855" max="14855" width="11.33203125" style="2" customWidth="1"/>
    <col min="14856" max="14856" width="10.44140625" style="2" customWidth="1"/>
    <col min="14857" max="15104" width="8.88671875" style="2"/>
    <col min="15105" max="15105" width="6" style="2" customWidth="1"/>
    <col min="15106" max="15106" width="38.33203125" style="2" customWidth="1"/>
    <col min="15107" max="15107" width="9.6640625" style="2" customWidth="1"/>
    <col min="15108" max="15108" width="11.109375" style="2" customWidth="1"/>
    <col min="15109" max="15109" width="10.6640625" style="2" customWidth="1"/>
    <col min="15110" max="15110" width="11.88671875" style="2" customWidth="1"/>
    <col min="15111" max="15111" width="11.33203125" style="2" customWidth="1"/>
    <col min="15112" max="15112" width="10.44140625" style="2" customWidth="1"/>
    <col min="15113" max="15360" width="8.88671875" style="2"/>
    <col min="15361" max="15361" width="6" style="2" customWidth="1"/>
    <col min="15362" max="15362" width="38.33203125" style="2" customWidth="1"/>
    <col min="15363" max="15363" width="9.6640625" style="2" customWidth="1"/>
    <col min="15364" max="15364" width="11.109375" style="2" customWidth="1"/>
    <col min="15365" max="15365" width="10.6640625" style="2" customWidth="1"/>
    <col min="15366" max="15366" width="11.88671875" style="2" customWidth="1"/>
    <col min="15367" max="15367" width="11.33203125" style="2" customWidth="1"/>
    <col min="15368" max="15368" width="10.44140625" style="2" customWidth="1"/>
    <col min="15369" max="15616" width="8.88671875" style="2"/>
    <col min="15617" max="15617" width="6" style="2" customWidth="1"/>
    <col min="15618" max="15618" width="38.33203125" style="2" customWidth="1"/>
    <col min="15619" max="15619" width="9.6640625" style="2" customWidth="1"/>
    <col min="15620" max="15620" width="11.109375" style="2" customWidth="1"/>
    <col min="15621" max="15621" width="10.6640625" style="2" customWidth="1"/>
    <col min="15622" max="15622" width="11.88671875" style="2" customWidth="1"/>
    <col min="15623" max="15623" width="11.33203125" style="2" customWidth="1"/>
    <col min="15624" max="15624" width="10.44140625" style="2" customWidth="1"/>
    <col min="15625" max="15872" width="8.88671875" style="2"/>
    <col min="15873" max="15873" width="6" style="2" customWidth="1"/>
    <col min="15874" max="15874" width="38.33203125" style="2" customWidth="1"/>
    <col min="15875" max="15875" width="9.6640625" style="2" customWidth="1"/>
    <col min="15876" max="15876" width="11.109375" style="2" customWidth="1"/>
    <col min="15877" max="15877" width="10.6640625" style="2" customWidth="1"/>
    <col min="15878" max="15878" width="11.88671875" style="2" customWidth="1"/>
    <col min="15879" max="15879" width="11.33203125" style="2" customWidth="1"/>
    <col min="15880" max="15880" width="10.44140625" style="2" customWidth="1"/>
    <col min="15881" max="16128" width="8.88671875" style="2"/>
    <col min="16129" max="16129" width="6" style="2" customWidth="1"/>
    <col min="16130" max="16130" width="38.33203125" style="2" customWidth="1"/>
    <col min="16131" max="16131" width="9.6640625" style="2" customWidth="1"/>
    <col min="16132" max="16132" width="11.109375" style="2" customWidth="1"/>
    <col min="16133" max="16133" width="10.6640625" style="2" customWidth="1"/>
    <col min="16134" max="16134" width="11.88671875" style="2" customWidth="1"/>
    <col min="16135" max="16135" width="11.33203125" style="2" customWidth="1"/>
    <col min="16136" max="16136" width="10.44140625" style="2" customWidth="1"/>
    <col min="16137" max="16384" width="8.88671875" style="2"/>
  </cols>
  <sheetData>
    <row r="1" spans="1:9" x14ac:dyDescent="0.25">
      <c r="A1" s="1" t="s">
        <v>0</v>
      </c>
      <c r="B1" s="1"/>
      <c r="C1" s="1"/>
      <c r="D1" s="1"/>
      <c r="E1" s="1"/>
      <c r="F1" s="1"/>
    </row>
    <row r="2" spans="1:9" ht="17.399999999999999" x14ac:dyDescent="0.3">
      <c r="B2" s="3" t="s">
        <v>1</v>
      </c>
      <c r="C2" s="3"/>
      <c r="D2" s="3"/>
      <c r="E2" s="3"/>
      <c r="F2" s="3"/>
    </row>
    <row r="3" spans="1:9" x14ac:dyDescent="0.25">
      <c r="B3" s="4"/>
      <c r="C3" s="4"/>
      <c r="D3" s="4"/>
      <c r="E3" s="4"/>
      <c r="F3" s="4"/>
    </row>
    <row r="4" spans="1:9" ht="13.5" customHeight="1" x14ac:dyDescent="0.3">
      <c r="A4" s="5" t="s">
        <v>2</v>
      </c>
      <c r="B4" s="5"/>
      <c r="C4" s="6"/>
      <c r="D4" s="6"/>
      <c r="E4" s="6"/>
      <c r="F4" s="7"/>
    </row>
    <row r="5" spans="1:9" x14ac:dyDescent="0.25">
      <c r="B5" s="1" t="s">
        <v>3</v>
      </c>
      <c r="C5" s="1"/>
      <c r="D5" s="1"/>
      <c r="E5" s="1"/>
      <c r="F5" s="1"/>
    </row>
    <row r="6" spans="1:9" x14ac:dyDescent="0.25">
      <c r="F6" s="8" t="s">
        <v>4</v>
      </c>
    </row>
    <row r="7" spans="1:9" ht="52.8" x14ac:dyDescent="0.25">
      <c r="A7" s="9" t="s">
        <v>5</v>
      </c>
      <c r="B7" s="9" t="s">
        <v>6</v>
      </c>
      <c r="C7" s="9" t="s">
        <v>7</v>
      </c>
      <c r="D7" s="10" t="s">
        <v>8</v>
      </c>
      <c r="E7" s="10" t="s">
        <v>9</v>
      </c>
      <c r="F7" s="9" t="s">
        <v>10</v>
      </c>
    </row>
    <row r="8" spans="1:9" s="12" customFormat="1" ht="15" customHeight="1" x14ac:dyDescent="0.3">
      <c r="A8" s="11">
        <v>1</v>
      </c>
      <c r="B8" s="11">
        <v>2</v>
      </c>
      <c r="C8" s="11">
        <v>3</v>
      </c>
      <c r="D8" s="11">
        <v>4</v>
      </c>
      <c r="E8" s="11" t="s">
        <v>11</v>
      </c>
      <c r="F8" s="11">
        <v>6</v>
      </c>
    </row>
    <row r="9" spans="1:9" s="21" customFormat="1" ht="18.75" customHeight="1" x14ac:dyDescent="0.2">
      <c r="A9" s="13"/>
      <c r="B9" s="14" t="s">
        <v>12</v>
      </c>
      <c r="C9" s="15">
        <v>4059.8</v>
      </c>
      <c r="D9" s="15">
        <f>D11+D12+D20+D21+D22+D26+D31+D32+D38+D39+D40+D43+D44+D45+D48+D49+D50+D54+D55</f>
        <v>20787.899999999998</v>
      </c>
      <c r="E9" s="16">
        <f t="shared" ref="E9:E63" si="0">D9-C9</f>
        <v>16728.099999999999</v>
      </c>
      <c r="F9" s="17"/>
      <c r="G9" s="18"/>
      <c r="H9" s="19"/>
      <c r="I9" s="20"/>
    </row>
    <row r="10" spans="1:9" s="12" customFormat="1" x14ac:dyDescent="0.2">
      <c r="A10" s="11"/>
      <c r="B10" s="14" t="s">
        <v>13</v>
      </c>
      <c r="C10" s="22"/>
      <c r="D10" s="22"/>
      <c r="E10" s="11"/>
      <c r="F10" s="23"/>
      <c r="H10" s="19"/>
    </row>
    <row r="11" spans="1:9" s="27" customFormat="1" ht="18" customHeight="1" x14ac:dyDescent="0.25">
      <c r="A11" s="24">
        <v>211</v>
      </c>
      <c r="B11" s="14" t="s">
        <v>14</v>
      </c>
      <c r="C11" s="25">
        <v>0</v>
      </c>
      <c r="D11" s="25">
        <f>[1]Администрация!D11+'[1]902'!D11+[1]Культура!D11+'[1]904'!D11+'[1]952куми'!D11+'[1]953депут'!D11+'[1]954молод'!D11+'[1]945'!D11</f>
        <v>0</v>
      </c>
      <c r="E11" s="25">
        <f t="shared" si="0"/>
        <v>0</v>
      </c>
      <c r="F11" s="26"/>
      <c r="H11" s="19"/>
    </row>
    <row r="12" spans="1:9" s="28" customFormat="1" x14ac:dyDescent="0.2">
      <c r="A12" s="24">
        <v>212</v>
      </c>
      <c r="B12" s="14" t="s">
        <v>15</v>
      </c>
      <c r="C12" s="16">
        <v>3636.6</v>
      </c>
      <c r="D12" s="16">
        <f>D13+D19</f>
        <v>3052.9000000000005</v>
      </c>
      <c r="E12" s="16">
        <f t="shared" si="0"/>
        <v>-583.69999999999936</v>
      </c>
      <c r="F12" s="14"/>
      <c r="H12" s="19"/>
      <c r="I12" s="29"/>
    </row>
    <row r="13" spans="1:9" ht="22.5" customHeight="1" x14ac:dyDescent="0.25">
      <c r="A13" s="30" t="s">
        <v>16</v>
      </c>
      <c r="B13" s="31" t="s">
        <v>17</v>
      </c>
      <c r="C13" s="32">
        <v>3636.6</v>
      </c>
      <c r="D13" s="32">
        <f>D14+D15+D16+D17+D18</f>
        <v>3052.9000000000005</v>
      </c>
      <c r="E13" s="33">
        <f>D13-C13</f>
        <v>-583.69999999999936</v>
      </c>
      <c r="F13" s="34"/>
      <c r="H13" s="19"/>
    </row>
    <row r="14" spans="1:9" ht="36" customHeight="1" x14ac:dyDescent="0.25">
      <c r="A14" s="35" t="s">
        <v>18</v>
      </c>
      <c r="B14" s="36" t="s">
        <v>19</v>
      </c>
      <c r="C14" s="25">
        <v>3636.6</v>
      </c>
      <c r="D14" s="25">
        <f>[1]Администрация!D14+'[1]902'!D14+[1]Культура!D14+'[1]904'!D14+'[1]952куми'!D14+'[1]953депут'!D14+'[1]954молод'!D14+'[1]945'!D14</f>
        <v>2850.1000000000004</v>
      </c>
      <c r="E14" s="33">
        <f t="shared" ref="E14:E19" si="1">D14-C14</f>
        <v>-786.49999999999955</v>
      </c>
      <c r="F14" s="34"/>
      <c r="H14" s="19"/>
    </row>
    <row r="15" spans="1:9" ht="22.5" customHeight="1" x14ac:dyDescent="0.25">
      <c r="A15" s="35" t="s">
        <v>20</v>
      </c>
      <c r="B15" s="36" t="s">
        <v>21</v>
      </c>
      <c r="C15" s="25">
        <v>0</v>
      </c>
      <c r="D15" s="25">
        <f>[1]Администрация!D15+'[1]902'!D15+[1]Культура!D15+'[1]904'!D15+'[1]952куми'!D15+'[1]953депут'!D15+'[1]954молод'!D15+'[1]945'!D15</f>
        <v>155</v>
      </c>
      <c r="E15" s="33">
        <f t="shared" si="1"/>
        <v>155</v>
      </c>
      <c r="F15" s="34"/>
      <c r="H15" s="19"/>
    </row>
    <row r="16" spans="1:9" ht="15" customHeight="1" x14ac:dyDescent="0.25">
      <c r="A16" s="35" t="s">
        <v>22</v>
      </c>
      <c r="B16" s="36" t="s">
        <v>23</v>
      </c>
      <c r="C16" s="25">
        <v>0</v>
      </c>
      <c r="D16" s="25">
        <f>[1]Администрация!D16+'[1]902'!D16+[1]Культура!D16+'[1]904'!D16+'[1]952куми'!D16+'[1]953депут'!D16+'[1]954молод'!D16+'[1]945'!D16</f>
        <v>47.8</v>
      </c>
      <c r="E16" s="33">
        <f t="shared" si="1"/>
        <v>47.8</v>
      </c>
      <c r="F16" s="34"/>
      <c r="H16" s="19"/>
    </row>
    <row r="17" spans="1:9" ht="35.25" customHeight="1" x14ac:dyDescent="0.25">
      <c r="A17" s="35" t="s">
        <v>24</v>
      </c>
      <c r="B17" s="36" t="s">
        <v>25</v>
      </c>
      <c r="C17" s="25">
        <v>0</v>
      </c>
      <c r="D17" s="25">
        <f>[1]Администрация!D17+'[1]902'!D17+[1]Культура!D17+'[1]904'!D17+'[1]952куми'!D17+'[1]953депут'!D17+'[1]954молод'!D17+'[1]945'!D17</f>
        <v>0</v>
      </c>
      <c r="E17" s="33">
        <f t="shared" si="1"/>
        <v>0</v>
      </c>
      <c r="F17" s="34"/>
      <c r="H17" s="19"/>
    </row>
    <row r="18" spans="1:9" ht="13.5" customHeight="1" x14ac:dyDescent="0.25">
      <c r="A18" s="35" t="s">
        <v>26</v>
      </c>
      <c r="B18" s="36" t="s">
        <v>27</v>
      </c>
      <c r="C18" s="25">
        <v>0</v>
      </c>
      <c r="D18" s="25">
        <f>[1]Администрация!D18+'[1]902'!D18+[1]Культура!D18+'[1]904'!D18+'[1]952куми'!D18+'[1]953депут'!D18+'[1]954молод'!D18+'[1]945'!D18</f>
        <v>0</v>
      </c>
      <c r="E18" s="33">
        <f t="shared" si="1"/>
        <v>0</v>
      </c>
      <c r="F18" s="34"/>
      <c r="H18" s="19"/>
    </row>
    <row r="19" spans="1:9" ht="43.5" customHeight="1" x14ac:dyDescent="0.25">
      <c r="A19" s="30" t="s">
        <v>28</v>
      </c>
      <c r="B19" s="31" t="s">
        <v>29</v>
      </c>
      <c r="C19" s="25">
        <v>0</v>
      </c>
      <c r="D19" s="25">
        <f>[1]Администрация!D19+'[1]902'!D19+[1]Культура!D19+'[1]904'!D19+'[1]952куми'!D19+'[1]953депут'!D19+'[1]954молод'!D19+'[1]945'!D19</f>
        <v>0</v>
      </c>
      <c r="E19" s="33">
        <f t="shared" si="1"/>
        <v>0</v>
      </c>
      <c r="F19" s="34"/>
      <c r="H19" s="19"/>
    </row>
    <row r="20" spans="1:9" s="27" customFormat="1" x14ac:dyDescent="0.25">
      <c r="A20" s="24">
        <v>213</v>
      </c>
      <c r="B20" s="14" t="s">
        <v>30</v>
      </c>
      <c r="C20" s="25">
        <v>0</v>
      </c>
      <c r="D20" s="25">
        <f>[1]Администрация!D20+'[1]902'!D20+[1]Культура!D20+'[1]904'!D20+'[1]952куми'!D20+'[1]953депут'!D20+'[1]954молод'!D20+'[1]945'!D20</f>
        <v>0</v>
      </c>
      <c r="E20" s="16">
        <f t="shared" si="0"/>
        <v>0</v>
      </c>
      <c r="F20" s="26"/>
      <c r="H20" s="19"/>
    </row>
    <row r="21" spans="1:9" s="39" customFormat="1" x14ac:dyDescent="0.25">
      <c r="A21" s="24">
        <v>221</v>
      </c>
      <c r="B21" s="37" t="s">
        <v>31</v>
      </c>
      <c r="C21" s="25">
        <v>0</v>
      </c>
      <c r="D21" s="25">
        <f>[1]Администрация!D21+'[1]902'!D21+[1]Культура!D21+'[1]904'!D21+'[1]952куми'!D21+'[1]953депут'!D21+'[1]954молод'!D21+'[1]945'!D21</f>
        <v>0</v>
      </c>
      <c r="E21" s="16">
        <f t="shared" si="0"/>
        <v>0</v>
      </c>
      <c r="F21" s="38"/>
      <c r="H21" s="19"/>
    </row>
    <row r="22" spans="1:9" s="27" customFormat="1" x14ac:dyDescent="0.25">
      <c r="A22" s="24">
        <v>222</v>
      </c>
      <c r="B22" s="37" t="s">
        <v>32</v>
      </c>
      <c r="C22" s="16">
        <v>88.6</v>
      </c>
      <c r="D22" s="16">
        <f>D23+D24+D25</f>
        <v>234.70000000000002</v>
      </c>
      <c r="E22" s="16">
        <f t="shared" si="0"/>
        <v>146.10000000000002</v>
      </c>
      <c r="F22" s="26"/>
      <c r="H22" s="19"/>
    </row>
    <row r="23" spans="1:9" ht="45" customHeight="1" x14ac:dyDescent="0.25">
      <c r="A23" s="40" t="s">
        <v>33</v>
      </c>
      <c r="B23" s="31" t="s">
        <v>34</v>
      </c>
      <c r="C23" s="25">
        <v>88.6</v>
      </c>
      <c r="D23" s="25">
        <f>[1]Администрация!D23+'[1]902'!D23+[1]Культура!D23+'[1]904'!D23+'[1]952куми'!D23+'[1]953депут'!D23+'[1]954молод'!D23+'[1]945'!D23</f>
        <v>230.4</v>
      </c>
      <c r="E23" s="33">
        <f t="shared" si="0"/>
        <v>141.80000000000001</v>
      </c>
      <c r="F23" s="34"/>
      <c r="H23" s="19"/>
    </row>
    <row r="24" spans="1:9" ht="31.5" customHeight="1" x14ac:dyDescent="0.25">
      <c r="A24" s="40" t="s">
        <v>35</v>
      </c>
      <c r="B24" s="31" t="s">
        <v>36</v>
      </c>
      <c r="C24" s="25">
        <v>0</v>
      </c>
      <c r="D24" s="25">
        <f>[1]Администрация!D24+'[1]902'!D24+[1]Культура!D24+'[1]904'!D24+'[1]952куми'!D24+'[1]953депут'!D24+'[1]954молод'!D24+'[1]945'!D24</f>
        <v>4.3</v>
      </c>
      <c r="E24" s="33">
        <f t="shared" si="0"/>
        <v>4.3</v>
      </c>
      <c r="F24" s="34"/>
      <c r="H24" s="19"/>
    </row>
    <row r="25" spans="1:9" ht="70.5" customHeight="1" x14ac:dyDescent="0.25">
      <c r="A25" s="40">
        <v>222.3</v>
      </c>
      <c r="B25" s="31" t="s">
        <v>37</v>
      </c>
      <c r="C25" s="25">
        <v>0</v>
      </c>
      <c r="D25" s="25">
        <f>[1]Администрация!D25+'[1]902'!D25+[1]Культура!D25+'[1]904'!D25+'[1]952куми'!D25+'[1]953депут'!D25+'[1]954молод'!D25+'[1]945'!D25</f>
        <v>0</v>
      </c>
      <c r="E25" s="33">
        <f t="shared" si="0"/>
        <v>0</v>
      </c>
      <c r="F25" s="34"/>
      <c r="H25" s="19"/>
    </row>
    <row r="26" spans="1:9" s="27" customFormat="1" x14ac:dyDescent="0.25">
      <c r="A26" s="24">
        <v>223</v>
      </c>
      <c r="B26" s="37" t="s">
        <v>38</v>
      </c>
      <c r="C26" s="16">
        <v>0</v>
      </c>
      <c r="D26" s="16">
        <f>D27+D30</f>
        <v>40.1</v>
      </c>
      <c r="E26" s="16">
        <f t="shared" si="0"/>
        <v>40.1</v>
      </c>
      <c r="F26" s="26"/>
      <c r="H26" s="19"/>
    </row>
    <row r="27" spans="1:9" s="43" customFormat="1" ht="21" x14ac:dyDescent="0.25">
      <c r="A27" s="40" t="s">
        <v>39</v>
      </c>
      <c r="B27" s="41" t="s">
        <v>40</v>
      </c>
      <c r="C27" s="32">
        <v>0</v>
      </c>
      <c r="D27" s="32">
        <f>D28+D29</f>
        <v>40.1</v>
      </c>
      <c r="E27" s="33">
        <f t="shared" si="0"/>
        <v>40.1</v>
      </c>
      <c r="F27" s="42"/>
      <c r="H27" s="19"/>
    </row>
    <row r="28" spans="1:9" s="43" customFormat="1" x14ac:dyDescent="0.25">
      <c r="A28" s="40" t="s">
        <v>41</v>
      </c>
      <c r="B28" s="44" t="s">
        <v>42</v>
      </c>
      <c r="C28" s="25">
        <v>0</v>
      </c>
      <c r="D28" s="25">
        <f>[1]Администрация!D28+'[1]902'!D28+[1]Культура!D28+'[1]904'!D28+'[1]952куми'!D28+'[1]953депут'!D28+'[1]954молод'!D28+'[1]945'!D28</f>
        <v>40.1</v>
      </c>
      <c r="E28" s="33">
        <f t="shared" si="0"/>
        <v>40.1</v>
      </c>
      <c r="F28" s="42"/>
      <c r="H28" s="19"/>
    </row>
    <row r="29" spans="1:9" s="43" customFormat="1" ht="21.75" customHeight="1" x14ac:dyDescent="0.25">
      <c r="A29" s="40" t="s">
        <v>43</v>
      </c>
      <c r="B29" s="44" t="s">
        <v>44</v>
      </c>
      <c r="C29" s="25">
        <v>0</v>
      </c>
      <c r="D29" s="25">
        <f>[1]Администрация!D29+'[1]902'!D29+[1]Культура!D29+'[1]904'!D29+'[1]952куми'!D29+'[1]953депут'!D29+'[1]954молод'!D29+'[1]945'!D29</f>
        <v>0</v>
      </c>
      <c r="E29" s="33">
        <f t="shared" si="0"/>
        <v>0</v>
      </c>
      <c r="F29" s="42"/>
      <c r="H29" s="19"/>
    </row>
    <row r="30" spans="1:9" s="43" customFormat="1" ht="33" customHeight="1" x14ac:dyDescent="0.25">
      <c r="A30" s="40">
        <v>223.2</v>
      </c>
      <c r="B30" s="41" t="s">
        <v>45</v>
      </c>
      <c r="C30" s="25">
        <v>0</v>
      </c>
      <c r="D30" s="25">
        <f>[1]Администрация!D30+'[1]902'!D30+[1]Культура!D30+'[1]904'!D30+'[1]952куми'!D30+'[1]953депут'!D30+'[1]954молод'!D30+'[1]945'!D30</f>
        <v>0</v>
      </c>
      <c r="E30" s="33">
        <f t="shared" si="0"/>
        <v>0</v>
      </c>
      <c r="F30" s="42"/>
      <c r="H30" s="19"/>
    </row>
    <row r="31" spans="1:9" s="27" customFormat="1" ht="18" customHeight="1" x14ac:dyDescent="0.25">
      <c r="A31" s="24">
        <v>224</v>
      </c>
      <c r="B31" s="37" t="s">
        <v>46</v>
      </c>
      <c r="C31" s="25">
        <v>0</v>
      </c>
      <c r="D31" s="25">
        <f>[1]Администрация!D31+'[1]902'!D31+[1]Культура!D31+'[1]904'!D31+'[1]952куми'!D31+'[1]953депут'!D31+'[1]954молод'!D31+'[1]945'!D31</f>
        <v>149.6</v>
      </c>
      <c r="E31" s="16">
        <f t="shared" si="0"/>
        <v>149.6</v>
      </c>
      <c r="F31" s="26"/>
      <c r="H31" s="19"/>
    </row>
    <row r="32" spans="1:9" s="27" customFormat="1" x14ac:dyDescent="0.25">
      <c r="A32" s="24">
        <v>225</v>
      </c>
      <c r="B32" s="37" t="s">
        <v>47</v>
      </c>
      <c r="C32" s="16">
        <v>334.6</v>
      </c>
      <c r="D32" s="16">
        <f>D33+D34+D35+D36+D37</f>
        <v>13578.9</v>
      </c>
      <c r="E32" s="16">
        <f t="shared" si="0"/>
        <v>13244.3</v>
      </c>
      <c r="F32" s="26"/>
      <c r="H32" s="19"/>
      <c r="I32" s="45"/>
    </row>
    <row r="33" spans="1:8" s="43" customFormat="1" ht="21.75" customHeight="1" x14ac:dyDescent="0.25">
      <c r="A33" s="35" t="s">
        <v>48</v>
      </c>
      <c r="B33" s="44" t="s">
        <v>49</v>
      </c>
      <c r="C33" s="25">
        <v>0</v>
      </c>
      <c r="D33" s="25">
        <f>[1]Администрация!D33+'[1]902'!D33+[1]Культура!D33+'[1]904'!D33+'[1]952куми'!D33+'[1]953депут'!D33+'[1]954молод'!D33+'[1]945'!D33</f>
        <v>511.6</v>
      </c>
      <c r="E33" s="33">
        <f t="shared" si="0"/>
        <v>511.6</v>
      </c>
      <c r="F33" s="42"/>
      <c r="H33" s="19"/>
    </row>
    <row r="34" spans="1:8" s="43" customFormat="1" ht="23.25" customHeight="1" x14ac:dyDescent="0.25">
      <c r="A34" s="35" t="s">
        <v>50</v>
      </c>
      <c r="B34" s="44" t="s">
        <v>51</v>
      </c>
      <c r="C34" s="25">
        <v>0</v>
      </c>
      <c r="D34" s="25">
        <f>[1]Администрация!D34+'[1]902'!D34+[1]Культура!D34+'[1]904'!D34+'[1]952куми'!D34+'[1]953депут'!D34+'[1]954молод'!D34+'[1]945'!D34</f>
        <v>12778.8</v>
      </c>
      <c r="E34" s="33">
        <f t="shared" si="0"/>
        <v>12778.8</v>
      </c>
      <c r="F34" s="42"/>
      <c r="H34" s="19"/>
    </row>
    <row r="35" spans="1:8" s="43" customFormat="1" ht="23.25" customHeight="1" x14ac:dyDescent="0.25">
      <c r="A35" s="35">
        <v>225.3</v>
      </c>
      <c r="B35" s="44" t="s">
        <v>52</v>
      </c>
      <c r="C35" s="25">
        <v>334.6</v>
      </c>
      <c r="D35" s="25">
        <f>[1]Администрация!D35+'[1]902'!D35+[1]Культура!D35+'[1]904'!D35+'[1]952куми'!D35+'[1]953депут'!D35+'[1]954молод'!D35+'[1]945'!D35</f>
        <v>252.20000000000002</v>
      </c>
      <c r="E35" s="33">
        <f t="shared" si="0"/>
        <v>-82.4</v>
      </c>
      <c r="F35" s="42"/>
      <c r="H35" s="19"/>
    </row>
    <row r="36" spans="1:8" s="43" customFormat="1" ht="15.75" customHeight="1" x14ac:dyDescent="0.25">
      <c r="A36" s="35">
        <v>225.4</v>
      </c>
      <c r="B36" s="44" t="s">
        <v>53</v>
      </c>
      <c r="C36" s="25">
        <v>0</v>
      </c>
      <c r="D36" s="25">
        <f>[1]Администрация!D36+'[1]902'!D36+[1]Культура!D36+'[1]904'!D36+'[1]952куми'!D36+'[1]953депут'!D36+'[1]954молод'!D36+'[1]945'!D36</f>
        <v>0</v>
      </c>
      <c r="E36" s="33">
        <f t="shared" si="0"/>
        <v>0</v>
      </c>
      <c r="F36" s="42"/>
      <c r="H36" s="19"/>
    </row>
    <row r="37" spans="1:8" s="43" customFormat="1" x14ac:dyDescent="0.25">
      <c r="A37" s="35">
        <v>225.5</v>
      </c>
      <c r="B37" s="44" t="s">
        <v>54</v>
      </c>
      <c r="C37" s="25">
        <v>0</v>
      </c>
      <c r="D37" s="25">
        <f>[1]Администрация!D37+'[1]902'!D37+[1]Культура!D37+'[1]904'!D37+'[1]952куми'!D37+'[1]953депут'!D37+'[1]954молод'!D37+'[1]945'!D37</f>
        <v>36.299999999999997</v>
      </c>
      <c r="E37" s="33">
        <f t="shared" si="0"/>
        <v>36.299999999999997</v>
      </c>
      <c r="F37" s="42"/>
      <c r="H37" s="19"/>
    </row>
    <row r="38" spans="1:8" s="27" customFormat="1" ht="25.5" customHeight="1" x14ac:dyDescent="0.25">
      <c r="A38" s="24">
        <v>226</v>
      </c>
      <c r="B38" s="37" t="s">
        <v>55</v>
      </c>
      <c r="C38" s="25">
        <v>0</v>
      </c>
      <c r="D38" s="25">
        <f>[1]Администрация!D38+'[1]902'!D38+[1]Культура!D38+'[1]904'!D38+'[1]952куми'!D38+'[1]953депут'!D38+'[1]954молод'!D38+'[1]945'!D38</f>
        <v>2829.5</v>
      </c>
      <c r="E38" s="16">
        <f t="shared" si="0"/>
        <v>2829.5</v>
      </c>
      <c r="F38" s="26"/>
      <c r="H38" s="19"/>
    </row>
    <row r="39" spans="1:8" s="27" customFormat="1" x14ac:dyDescent="0.25">
      <c r="A39" s="24">
        <v>231</v>
      </c>
      <c r="B39" s="37" t="s">
        <v>56</v>
      </c>
      <c r="C39" s="25">
        <v>0</v>
      </c>
      <c r="D39" s="25">
        <f>[1]Администрация!D39+'[1]902'!D39+[1]Культура!D39+'[1]904'!D39+'[1]952куми'!D39+'[1]953депут'!D39+'[1]954молод'!D39+'[1]945'!D39</f>
        <v>0</v>
      </c>
      <c r="E39" s="16">
        <f t="shared" si="0"/>
        <v>0</v>
      </c>
      <c r="F39" s="26"/>
      <c r="H39" s="19"/>
    </row>
    <row r="40" spans="1:8" s="27" customFormat="1" ht="19.5" customHeight="1" x14ac:dyDescent="0.25">
      <c r="A40" s="24">
        <v>240</v>
      </c>
      <c r="B40" s="37" t="s">
        <v>57</v>
      </c>
      <c r="C40" s="16">
        <v>0</v>
      </c>
      <c r="D40" s="16">
        <f>D41+D42</f>
        <v>0</v>
      </c>
      <c r="E40" s="16">
        <f t="shared" si="0"/>
        <v>0</v>
      </c>
      <c r="F40" s="26"/>
      <c r="H40" s="19"/>
    </row>
    <row r="41" spans="1:8" ht="25.5" customHeight="1" x14ac:dyDescent="0.25">
      <c r="A41" s="40">
        <v>241</v>
      </c>
      <c r="B41" s="41" t="s">
        <v>58</v>
      </c>
      <c r="C41" s="25">
        <v>0</v>
      </c>
      <c r="D41" s="25">
        <f>[1]Администрация!D41+'[1]902'!D41+[1]Культура!D41+'[1]904'!D41+'[1]952куми'!D41+'[1]953депут'!D41+'[1]954молод'!D41+'[1]945'!D41</f>
        <v>0</v>
      </c>
      <c r="E41" s="33">
        <f t="shared" si="0"/>
        <v>0</v>
      </c>
      <c r="F41" s="34"/>
      <c r="H41" s="19"/>
    </row>
    <row r="42" spans="1:8" ht="35.25" customHeight="1" x14ac:dyDescent="0.25">
      <c r="A42" s="40">
        <v>242</v>
      </c>
      <c r="B42" s="41" t="s">
        <v>59</v>
      </c>
      <c r="C42" s="25">
        <v>0</v>
      </c>
      <c r="D42" s="25">
        <f>[1]Администрация!D42+'[1]902'!D42+[1]Культура!D42+'[1]904'!D42+'[1]952куми'!D42+'[1]953депут'!D42+'[1]954молод'!D42+'[1]945'!D42</f>
        <v>0</v>
      </c>
      <c r="E42" s="33">
        <f t="shared" si="0"/>
        <v>0</v>
      </c>
      <c r="F42" s="34"/>
      <c r="H42" s="19"/>
    </row>
    <row r="43" spans="1:8" s="27" customFormat="1" ht="24" customHeight="1" x14ac:dyDescent="0.25">
      <c r="A43" s="24">
        <v>251</v>
      </c>
      <c r="B43" s="37" t="s">
        <v>60</v>
      </c>
      <c r="C43" s="25">
        <v>0</v>
      </c>
      <c r="D43" s="25">
        <f>[1]Администрация!D43+'[1]902'!D43+[1]Культура!D43+'[1]904'!D43+'[1]952куми'!D43+'[1]953депут'!D43+'[1]954молод'!D43+'[1]945'!D43</f>
        <v>0</v>
      </c>
      <c r="E43" s="16">
        <f t="shared" si="0"/>
        <v>0</v>
      </c>
      <c r="F43" s="26"/>
      <c r="H43" s="19"/>
    </row>
    <row r="44" spans="1:8" s="27" customFormat="1" ht="36" customHeight="1" x14ac:dyDescent="0.25">
      <c r="A44" s="24">
        <v>261</v>
      </c>
      <c r="B44" s="37" t="s">
        <v>61</v>
      </c>
      <c r="C44" s="25">
        <v>0</v>
      </c>
      <c r="D44" s="25">
        <f>[1]Администрация!D44+'[1]902'!D44+[1]Культура!D44+'[1]904'!D44+'[1]952куми'!D44+'[1]953депут'!D44+'[1]954молод'!D44+'[1]945'!D44</f>
        <v>0</v>
      </c>
      <c r="E44" s="16">
        <f t="shared" si="0"/>
        <v>0</v>
      </c>
      <c r="F44" s="26"/>
      <c r="H44" s="19"/>
    </row>
    <row r="45" spans="1:8" s="27" customFormat="1" ht="15.75" customHeight="1" x14ac:dyDescent="0.25">
      <c r="A45" s="24">
        <v>262</v>
      </c>
      <c r="B45" s="37" t="s">
        <v>62</v>
      </c>
      <c r="C45" s="16">
        <v>0</v>
      </c>
      <c r="D45" s="16">
        <f>D46+D47</f>
        <v>0</v>
      </c>
      <c r="E45" s="16">
        <f t="shared" si="0"/>
        <v>0</v>
      </c>
      <c r="F45" s="26"/>
      <c r="H45" s="19"/>
    </row>
    <row r="46" spans="1:8" ht="16.5" customHeight="1" x14ac:dyDescent="0.25">
      <c r="A46" s="40" t="s">
        <v>63</v>
      </c>
      <c r="B46" s="41" t="s">
        <v>64</v>
      </c>
      <c r="C46" s="25">
        <v>0</v>
      </c>
      <c r="D46" s="25">
        <f>[1]Администрация!D46+'[1]902'!D46+[1]Культура!D46+'[1]904'!D46+'[1]952куми'!D46+'[1]953депут'!D46+'[1]954молод'!D46+'[1]945'!D46</f>
        <v>0</v>
      </c>
      <c r="E46" s="33">
        <f t="shared" si="0"/>
        <v>0</v>
      </c>
      <c r="F46" s="34"/>
      <c r="H46" s="19"/>
    </row>
    <row r="47" spans="1:8" ht="35.25" customHeight="1" x14ac:dyDescent="0.25">
      <c r="A47" s="40">
        <v>262.2</v>
      </c>
      <c r="B47" s="41" t="s">
        <v>65</v>
      </c>
      <c r="C47" s="25">
        <v>0</v>
      </c>
      <c r="D47" s="25">
        <f>[1]Администрация!D47+'[1]902'!D47+[1]Культура!D47+'[1]904'!D47+'[1]952куми'!D47+'[1]953депут'!D47+'[1]954молод'!D47+'[1]945'!D47</f>
        <v>0</v>
      </c>
      <c r="E47" s="33">
        <f t="shared" si="0"/>
        <v>0</v>
      </c>
      <c r="F47" s="34"/>
      <c r="H47" s="19"/>
    </row>
    <row r="48" spans="1:8" s="27" customFormat="1" ht="33.6" customHeight="1" x14ac:dyDescent="0.25">
      <c r="A48" s="24">
        <v>263</v>
      </c>
      <c r="B48" s="37" t="s">
        <v>66</v>
      </c>
      <c r="C48" s="25">
        <v>0</v>
      </c>
      <c r="D48" s="25">
        <f>[1]Администрация!D48+'[1]902'!D48+[1]Культура!D48+'[1]904'!D48+'[1]952куми'!D48+'[1]953депут'!D48+'[1]954молод'!D48+'[1]945'!D48</f>
        <v>0</v>
      </c>
      <c r="E48" s="16">
        <f t="shared" si="0"/>
        <v>0</v>
      </c>
      <c r="F48" s="26"/>
      <c r="H48" s="19"/>
    </row>
    <row r="49" spans="1:9" s="27" customFormat="1" ht="15" customHeight="1" x14ac:dyDescent="0.25">
      <c r="A49" s="24">
        <v>290</v>
      </c>
      <c r="B49" s="37" t="s">
        <v>67</v>
      </c>
      <c r="C49" s="25">
        <v>0</v>
      </c>
      <c r="D49" s="25">
        <f>[1]Администрация!D49+'[1]902'!D49+[1]Культура!D49+'[1]904'!D49+'[1]952куми'!D49+'[1]953депут'!D49+'[1]954молод'!D49+'[1]945'!D49</f>
        <v>156.6</v>
      </c>
      <c r="E49" s="16">
        <f t="shared" si="0"/>
        <v>156.6</v>
      </c>
      <c r="F49" s="26"/>
      <c r="H49" s="19"/>
    </row>
    <row r="50" spans="1:9" s="27" customFormat="1" ht="17.25" customHeight="1" x14ac:dyDescent="0.25">
      <c r="A50" s="24">
        <v>310</v>
      </c>
      <c r="B50" s="37" t="s">
        <v>68</v>
      </c>
      <c r="C50" s="16">
        <v>0</v>
      </c>
      <c r="D50" s="16">
        <f>D51+D52+D53</f>
        <v>52.8</v>
      </c>
      <c r="E50" s="16">
        <f t="shared" si="0"/>
        <v>52.8</v>
      </c>
      <c r="F50" s="26"/>
      <c r="H50" s="19"/>
      <c r="I50" s="46"/>
    </row>
    <row r="51" spans="1:9" x14ac:dyDescent="0.25">
      <c r="A51" s="35" t="s">
        <v>69</v>
      </c>
      <c r="B51" s="41" t="s">
        <v>70</v>
      </c>
      <c r="C51" s="25">
        <v>0</v>
      </c>
      <c r="D51" s="25">
        <f>[1]Администрация!D51+'[1]902'!D51+[1]Культура!D51+'[1]904'!D51+'[1]952куми'!D51+'[1]953депут'!D51+'[1]954молод'!D51+'[1]945'!D51</f>
        <v>52.8</v>
      </c>
      <c r="E51" s="33">
        <f t="shared" si="0"/>
        <v>52.8</v>
      </c>
      <c r="F51" s="34"/>
      <c r="H51" s="19"/>
    </row>
    <row r="52" spans="1:9" ht="15.75" customHeight="1" x14ac:dyDescent="0.25">
      <c r="A52" s="35" t="s">
        <v>71</v>
      </c>
      <c r="B52" s="41" t="s">
        <v>72</v>
      </c>
      <c r="C52" s="25">
        <v>0</v>
      </c>
      <c r="D52" s="25">
        <f>[1]Администрация!D52+'[1]902'!D52+[1]Культура!D52+'[1]904'!D52+'[1]952куми'!D52+'[1]953депут'!D52+'[1]954молод'!D52+'[1]945'!D52</f>
        <v>0</v>
      </c>
      <c r="E52" s="33">
        <f t="shared" si="0"/>
        <v>0</v>
      </c>
      <c r="F52" s="34"/>
      <c r="H52" s="19"/>
    </row>
    <row r="53" spans="1:9" x14ac:dyDescent="0.25">
      <c r="A53" s="35" t="s">
        <v>73</v>
      </c>
      <c r="B53" s="41" t="s">
        <v>74</v>
      </c>
      <c r="C53" s="25">
        <v>0</v>
      </c>
      <c r="D53" s="25">
        <f>[1]Администрация!D53+'[1]902'!D53+[1]Культура!D53+'[1]904'!D53+'[1]952куми'!D53+'[1]953депут'!D53+'[1]954молод'!D53+'[1]945'!D53</f>
        <v>0</v>
      </c>
      <c r="E53" s="33">
        <f t="shared" si="0"/>
        <v>0</v>
      </c>
      <c r="F53" s="34"/>
      <c r="H53" s="19"/>
    </row>
    <row r="54" spans="1:9" s="27" customFormat="1" ht="17.25" customHeight="1" x14ac:dyDescent="0.25">
      <c r="A54" s="24">
        <v>320</v>
      </c>
      <c r="B54" s="37" t="s">
        <v>75</v>
      </c>
      <c r="C54" s="25">
        <v>0</v>
      </c>
      <c r="D54" s="25">
        <f>[1]Администрация!D54+'[1]902'!D54+[1]Культура!D54+'[1]904'!D54+'[1]952куми'!D54+'[1]953депут'!D54+'[1]954молод'!D54+'[1]945'!D54</f>
        <v>0</v>
      </c>
      <c r="E54" s="16">
        <f t="shared" si="0"/>
        <v>0</v>
      </c>
      <c r="F54" s="26"/>
      <c r="H54" s="19"/>
    </row>
    <row r="55" spans="1:9" s="27" customFormat="1" ht="15.75" customHeight="1" x14ac:dyDescent="0.25">
      <c r="A55" s="24">
        <v>340</v>
      </c>
      <c r="B55" s="37" t="s">
        <v>76</v>
      </c>
      <c r="C55" s="16">
        <v>0</v>
      </c>
      <c r="D55" s="16">
        <f>D56</f>
        <v>692.8</v>
      </c>
      <c r="E55" s="16">
        <f t="shared" si="0"/>
        <v>692.8</v>
      </c>
      <c r="F55" s="26"/>
      <c r="G55" s="47"/>
      <c r="H55" s="19"/>
    </row>
    <row r="56" spans="1:9" x14ac:dyDescent="0.25">
      <c r="A56" s="35" t="s">
        <v>77</v>
      </c>
      <c r="B56" s="41" t="s">
        <v>78</v>
      </c>
      <c r="C56" s="32">
        <v>0</v>
      </c>
      <c r="D56" s="32">
        <f>SUM(D57:D63)</f>
        <v>692.8</v>
      </c>
      <c r="E56" s="33">
        <f t="shared" si="0"/>
        <v>692.8</v>
      </c>
      <c r="F56" s="34"/>
      <c r="H56" s="19"/>
    </row>
    <row r="57" spans="1:9" x14ac:dyDescent="0.25">
      <c r="A57" s="35" t="s">
        <v>79</v>
      </c>
      <c r="B57" s="48" t="s">
        <v>80</v>
      </c>
      <c r="C57" s="25">
        <v>0</v>
      </c>
      <c r="D57" s="25">
        <f>[1]Администрация!D57+'[1]902'!D57+[1]Культура!D57+'[1]904'!D57+'[1]952куми'!D57+'[1]953депут'!D57+'[1]954молод'!D57+'[1]945'!D57</f>
        <v>0</v>
      </c>
      <c r="E57" s="33">
        <f t="shared" si="0"/>
        <v>0</v>
      </c>
      <c r="F57" s="34"/>
      <c r="H57" s="19"/>
    </row>
    <row r="58" spans="1:9" x14ac:dyDescent="0.25">
      <c r="A58" s="35" t="s">
        <v>81</v>
      </c>
      <c r="B58" s="44" t="s">
        <v>82</v>
      </c>
      <c r="C58" s="25">
        <v>0</v>
      </c>
      <c r="D58" s="25">
        <f>[1]Администрация!D58+'[1]902'!D58+[1]Культура!D58+'[1]904'!D58+'[1]952куми'!D58+'[1]953депут'!D58+'[1]954молод'!D58+'[1]945'!D58</f>
        <v>0</v>
      </c>
      <c r="E58" s="33">
        <f t="shared" si="0"/>
        <v>0</v>
      </c>
      <c r="F58" s="34"/>
      <c r="H58" s="19"/>
    </row>
    <row r="59" spans="1:9" x14ac:dyDescent="0.25">
      <c r="A59" s="35" t="s">
        <v>83</v>
      </c>
      <c r="B59" s="44" t="s">
        <v>84</v>
      </c>
      <c r="C59" s="25">
        <v>0</v>
      </c>
      <c r="D59" s="25">
        <f>[1]Администрация!D59+'[1]902'!D59+[1]Культура!D59+'[1]904'!D59+'[1]952куми'!D59+'[1]953депут'!D59+'[1]954молод'!D59+'[1]945'!D59</f>
        <v>399.59999999999997</v>
      </c>
      <c r="E59" s="33">
        <f t="shared" si="0"/>
        <v>399.59999999999997</v>
      </c>
      <c r="F59" s="34"/>
      <c r="H59" s="19"/>
    </row>
    <row r="60" spans="1:9" x14ac:dyDescent="0.25">
      <c r="A60" s="35" t="s">
        <v>85</v>
      </c>
      <c r="B60" s="44" t="s">
        <v>86</v>
      </c>
      <c r="C60" s="25">
        <v>0</v>
      </c>
      <c r="D60" s="25">
        <f>[1]Администрация!D60+'[1]902'!D60+[1]Культура!D60+'[1]904'!D60+'[1]952куми'!D60+'[1]953депут'!D60+'[1]954молод'!D60+'[1]945'!D60</f>
        <v>0</v>
      </c>
      <c r="E60" s="33">
        <f t="shared" si="0"/>
        <v>0</v>
      </c>
      <c r="F60" s="34"/>
      <c r="H60" s="19"/>
    </row>
    <row r="61" spans="1:9" x14ac:dyDescent="0.25">
      <c r="A61" s="35" t="s">
        <v>87</v>
      </c>
      <c r="B61" s="44" t="s">
        <v>88</v>
      </c>
      <c r="C61" s="25">
        <v>0</v>
      </c>
      <c r="D61" s="25">
        <f>[1]Администрация!D61+'[1]902'!D61+[1]Культура!D61+'[1]904'!D61+'[1]952куми'!D61+'[1]953депут'!D61+'[1]954молод'!D61+'[1]945'!D61</f>
        <v>0</v>
      </c>
      <c r="E61" s="33">
        <f t="shared" si="0"/>
        <v>0</v>
      </c>
      <c r="F61" s="34"/>
      <c r="H61" s="19"/>
    </row>
    <row r="62" spans="1:9" x14ac:dyDescent="0.25">
      <c r="A62" s="35" t="s">
        <v>89</v>
      </c>
      <c r="B62" s="44" t="s">
        <v>90</v>
      </c>
      <c r="C62" s="25">
        <v>0</v>
      </c>
      <c r="D62" s="25">
        <f>[1]Администрация!D62+'[1]902'!D62+[1]Культура!D62+'[1]904'!D62+'[1]952куми'!D62+'[1]953депут'!D62+'[1]954молод'!D62+'[1]945'!D62</f>
        <v>293.20000000000005</v>
      </c>
      <c r="E62" s="33">
        <f t="shared" si="0"/>
        <v>293.20000000000005</v>
      </c>
      <c r="F62" s="34"/>
      <c r="H62" s="19"/>
    </row>
    <row r="63" spans="1:9" ht="14.25" customHeight="1" x14ac:dyDescent="0.25">
      <c r="A63" s="35" t="s">
        <v>91</v>
      </c>
      <c r="B63" s="44" t="s">
        <v>92</v>
      </c>
      <c r="C63" s="25">
        <v>0</v>
      </c>
      <c r="D63" s="25">
        <f>[1]Администрация!D63+'[1]902'!D63+[1]Культура!D63+'[1]904'!D63+'[1]952куми'!D63+'[1]953депут'!D63+'[1]954молод'!D63+'[1]945'!D63</f>
        <v>0</v>
      </c>
      <c r="E63" s="33">
        <f t="shared" si="0"/>
        <v>0</v>
      </c>
      <c r="F63" s="34"/>
      <c r="H63" s="19"/>
    </row>
    <row r="64" spans="1:9" ht="6.75" customHeight="1" x14ac:dyDescent="0.25"/>
    <row r="65" spans="1:6" ht="13.5" customHeight="1" x14ac:dyDescent="0.25">
      <c r="A65" s="49" t="s">
        <v>93</v>
      </c>
      <c r="B65" s="50" t="s">
        <v>94</v>
      </c>
      <c r="C65" s="50"/>
      <c r="D65" s="50"/>
      <c r="E65" s="50"/>
    </row>
    <row r="66" spans="1:6" ht="37.5" customHeight="1" x14ac:dyDescent="0.25">
      <c r="A66" s="51">
        <v>2</v>
      </c>
      <c r="B66" s="50" t="s">
        <v>95</v>
      </c>
      <c r="C66" s="50"/>
      <c r="D66" s="50"/>
      <c r="E66" s="50"/>
    </row>
    <row r="67" spans="1:6" ht="15.6" customHeight="1" x14ac:dyDescent="0.25">
      <c r="A67" s="51">
        <v>3</v>
      </c>
      <c r="B67" s="2" t="s">
        <v>96</v>
      </c>
    </row>
    <row r="69" spans="1:6" x14ac:dyDescent="0.25">
      <c r="A69" s="52" t="s">
        <v>97</v>
      </c>
      <c r="B69" s="52"/>
      <c r="C69" s="52"/>
      <c r="D69" s="52"/>
      <c r="E69" s="53" t="s">
        <v>98</v>
      </c>
      <c r="F69" s="53"/>
    </row>
    <row r="70" spans="1:6" x14ac:dyDescent="0.25">
      <c r="A70" s="54"/>
    </row>
    <row r="71" spans="1:6" x14ac:dyDescent="0.25">
      <c r="A71" s="54"/>
    </row>
    <row r="72" spans="1:6" x14ac:dyDescent="0.25">
      <c r="A72" s="2" t="s">
        <v>99</v>
      </c>
      <c r="E72" s="55" t="s">
        <v>100</v>
      </c>
      <c r="F72" s="55"/>
    </row>
    <row r="74" spans="1:6" x14ac:dyDescent="0.25">
      <c r="E74" s="55"/>
      <c r="F74" s="55"/>
    </row>
    <row r="75" spans="1:6" x14ac:dyDescent="0.25">
      <c r="A75" s="2" t="s">
        <v>101</v>
      </c>
    </row>
  </sheetData>
  <mergeCells count="9">
    <mergeCell ref="E69:F69"/>
    <mergeCell ref="E72:F72"/>
    <mergeCell ref="E74:F74"/>
    <mergeCell ref="A1:F1"/>
    <mergeCell ref="B2:F2"/>
    <mergeCell ref="A4:F4"/>
    <mergeCell ref="B5:F5"/>
    <mergeCell ref="B65:E65"/>
    <mergeCell ref="B66:E6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2016-01-28T07:40:33Z</dcterms:modified>
</cp:coreProperties>
</file>