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63" i="1" l="1"/>
  <c r="D63" i="1"/>
  <c r="D62" i="1"/>
  <c r="E62" i="1" s="1"/>
  <c r="E61" i="1"/>
  <c r="D61" i="1"/>
  <c r="D60" i="1"/>
  <c r="E60" i="1" s="1"/>
  <c r="D59" i="1"/>
  <c r="E59" i="1" s="1"/>
  <c r="D58" i="1"/>
  <c r="E58" i="1" s="1"/>
  <c r="D57" i="1"/>
  <c r="E57" i="1" s="1"/>
  <c r="D56" i="1"/>
  <c r="D55" i="1" s="1"/>
  <c r="E55" i="1" s="1"/>
  <c r="D54" i="1"/>
  <c r="E54" i="1" s="1"/>
  <c r="D53" i="1"/>
  <c r="E53" i="1" s="1"/>
  <c r="D52" i="1"/>
  <c r="E52" i="1" s="1"/>
  <c r="D51" i="1"/>
  <c r="E51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1" i="1"/>
  <c r="E31" i="1" s="1"/>
  <c r="D30" i="1"/>
  <c r="E30" i="1" s="1"/>
  <c r="D29" i="1"/>
  <c r="E29" i="1" s="1"/>
  <c r="D28" i="1"/>
  <c r="E28" i="1" s="1"/>
  <c r="D25" i="1"/>
  <c r="E25" i="1" s="1"/>
  <c r="D24" i="1"/>
  <c r="E24" i="1" s="1"/>
  <c r="D23" i="1"/>
  <c r="E23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1" i="1"/>
  <c r="E11" i="1" s="1"/>
  <c r="D22" i="1" l="1"/>
  <c r="E22" i="1" s="1"/>
  <c r="D32" i="1"/>
  <c r="E32" i="1" s="1"/>
  <c r="D13" i="1"/>
  <c r="D40" i="1"/>
  <c r="E40" i="1" s="1"/>
  <c r="D50" i="1"/>
  <c r="E50" i="1" s="1"/>
  <c r="E56" i="1"/>
  <c r="D27" i="1"/>
  <c r="E27" i="1" l="1"/>
  <c r="D26" i="1"/>
  <c r="E26" i="1" s="1"/>
  <c r="E13" i="1"/>
  <c r="D12" i="1"/>
  <c r="E12" i="1" l="1"/>
  <c r="D9" i="1"/>
  <c r="E9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<sst xmlns="http://schemas.openxmlformats.org/spreadsheetml/2006/main" count="102" uniqueCount="102">
  <si>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</si>
  <si>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</si>
  <si>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</si>
  <si>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</si>
  <si>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</si>
  <si>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</si>
  <si>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</si>
  <si>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</si>
  <si>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</si>
  <si>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</si>
  <si>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</si>
  <si>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</si>
  <si>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</si>
  <si>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</si>
  <si>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</si>
  <si>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</si>
  <si>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</si>
  <si>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</si>
  <si>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</si>
  <si>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</si>
  <si>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</si>
  <si>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</si>
  <si>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</si>
  <si>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</si>
  <si>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</si>
  <si>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</si>
  <si>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</si>
  <si>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</si>
  <si>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</si>
  <si>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</si>
  <si>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</si>
  <si>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</si>
  <si>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</si>
  <si>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</si>
  <si>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</si>
  <si>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</si>
  <si>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</si>
  <si>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</si>
  <si>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</si>
  <si>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</si>
  <si>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</si>
  <si>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</si>
  <si>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</si>
  <si>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</si>
  <si>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</si>
  <si>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</si>
  <si>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</si>
  <si>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</si>
  <si>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</si>
  <si>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</si>
  <si>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</si>
  <si>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</si>
  <si>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</si>
  <si>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</si>
  <si>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</si>
  <si>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</si>
  <si>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</si>
  <si>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</si>
  <si>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</si>
  <si>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</si>
  <si>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</si>
  <si>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</si>
  <si>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</si>
  <si>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</si>
  <si>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</si>
  <si>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</si>
  <si>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</si>
  <si>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</si>
  <si>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</si>
  <si>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</si>
  <si>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</si>
  <si>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</si>
  <si>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</si>
  <si>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</si>
  <si>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</si>
  <si>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</si>
  <si>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</si>
  <si>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</si>
  <si>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</si>
  <si>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</si>
  <si>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</si>
  <si>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</si>
  <si>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</si>
  <si>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</si>
  <si>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</si>
  <si>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</si>
  <si>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</si>
  <si>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</si>
  <si>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</si>
  <si>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</si>
  <si>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</si>
  <si>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</si>
  <si>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</si>
  <si>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</si>
  <si>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</si>
  <si>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>А.В. Герасимова</t>
  </si>
  <si>
    <t xml:space="preserve">Главный бухгалтер </t>
  </si>
  <si>
    <t>Я.В.Ковалева</t>
  </si>
  <si>
    <t>Исполнитель Пойманова А С  8   (42135) 2 2452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</si>
  <si>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2015 года</t>
    </r>
    <r>
      <rPr>
        <sz val="12"/>
        <rFont val="Times New Roman CYR"/>
        <charset val="204"/>
      </rPr>
      <t xml:space="preserve"> 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</si>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</sst>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4" borderId="1" xfId="0" applyNumberFormat="1" applyFont="1" applyFill="1" applyBorder="1" applyAlignment="1">
      <alignment horizontal="right"/>
    </xf>
    <xf numFmtId="164" fontId="12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49" fontId="2" fillId="0" borderId="0" xfId="0" applyNumberFormat="1" applyFont="1" applyFill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1;&#1091;&#1093;%202015\&#1086;&#1090;&#1095;&#1077;&#1090;&#1099;%20&#1053;&#1054;&#1071;&#1041;&#1056;&#1068;\&#1050;&#1088;&#1077;&#1076;&#1080;&#1090;&#1086;&#1088;&#1089;&#1082;&#1072;&#1103;%20&#1076;&#1083;&#1103;%20&#1073;&#1102;&#1076;&#1078;&#1077;&#1090;&#1072;%20&#1085;&#1072;%2001.12.2015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"/>
      <sheetName val="Район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D14">
            <v>1382.5</v>
          </cell>
        </row>
        <row r="15">
          <cell r="D15">
            <v>114.8</v>
          </cell>
        </row>
        <row r="18">
          <cell r="D18">
            <v>0</v>
          </cell>
        </row>
        <row r="21">
          <cell r="D21">
            <v>0</v>
          </cell>
        </row>
        <row r="38">
          <cell r="D38">
            <v>242.5</v>
          </cell>
        </row>
      </sheetData>
      <sheetData sheetId="20">
        <row r="14">
          <cell r="D14">
            <v>593.70000000000005</v>
          </cell>
        </row>
        <row r="15">
          <cell r="D15">
            <v>40.200000000000003</v>
          </cell>
        </row>
        <row r="16">
          <cell r="D16">
            <v>25.8</v>
          </cell>
        </row>
        <row r="18">
          <cell r="D18">
            <v>0</v>
          </cell>
        </row>
        <row r="23">
          <cell r="D23">
            <v>41.3</v>
          </cell>
        </row>
        <row r="24">
          <cell r="D24">
            <v>4.3</v>
          </cell>
        </row>
        <row r="28">
          <cell r="D28">
            <v>0</v>
          </cell>
        </row>
        <row r="29">
          <cell r="D29">
            <v>0</v>
          </cell>
        </row>
        <row r="31">
          <cell r="D31">
            <v>0</v>
          </cell>
        </row>
        <row r="35">
          <cell r="D35">
            <v>18</v>
          </cell>
        </row>
        <row r="38">
          <cell r="D38">
            <v>322.5</v>
          </cell>
        </row>
        <row r="59">
          <cell r="D59">
            <v>162.9</v>
          </cell>
        </row>
        <row r="62">
          <cell r="D62">
            <v>34.1</v>
          </cell>
        </row>
      </sheetData>
      <sheetData sheetId="21">
        <row r="14">
          <cell r="D14">
            <v>1039.5999999999999</v>
          </cell>
        </row>
        <row r="16">
          <cell r="D16">
            <v>4.0999999999999996</v>
          </cell>
        </row>
        <row r="23">
          <cell r="D23">
            <v>12.6</v>
          </cell>
        </row>
        <row r="28">
          <cell r="D28">
            <v>0</v>
          </cell>
        </row>
        <row r="33">
          <cell r="D33">
            <v>5</v>
          </cell>
        </row>
        <row r="35">
          <cell r="D35">
            <v>7.2</v>
          </cell>
        </row>
        <row r="37">
          <cell r="D37">
            <v>15.4</v>
          </cell>
        </row>
        <row r="38">
          <cell r="D38">
            <v>58.5</v>
          </cell>
        </row>
      </sheetData>
      <sheetData sheetId="22"/>
      <sheetData sheetId="23"/>
      <sheetData sheetId="24">
        <row r="14">
          <cell r="D14">
            <v>498.5</v>
          </cell>
        </row>
        <row r="15">
          <cell r="D15">
            <v>0</v>
          </cell>
        </row>
        <row r="16">
          <cell r="D16">
            <v>3.8</v>
          </cell>
        </row>
        <row r="21">
          <cell r="D21">
            <v>0</v>
          </cell>
        </row>
        <row r="23">
          <cell r="D23">
            <v>73.2</v>
          </cell>
        </row>
        <row r="25">
          <cell r="D25">
            <v>0</v>
          </cell>
        </row>
        <row r="28">
          <cell r="D28">
            <v>0</v>
          </cell>
        </row>
        <row r="31">
          <cell r="D31">
            <v>149.6</v>
          </cell>
        </row>
        <row r="33">
          <cell r="D33">
            <v>475.8</v>
          </cell>
        </row>
        <row r="34">
          <cell r="D34">
            <v>15186.1</v>
          </cell>
        </row>
        <row r="35">
          <cell r="D35">
            <v>156.80000000000001</v>
          </cell>
        </row>
        <row r="36">
          <cell r="D36">
            <v>0</v>
          </cell>
        </row>
        <row r="37">
          <cell r="D37">
            <v>26.1</v>
          </cell>
        </row>
        <row r="38">
          <cell r="D38">
            <v>1694.6</v>
          </cell>
        </row>
        <row r="49">
          <cell r="D49">
            <v>216.8</v>
          </cell>
        </row>
        <row r="51">
          <cell r="D51">
            <v>25.6</v>
          </cell>
        </row>
        <row r="59">
          <cell r="D59">
            <v>277.3</v>
          </cell>
        </row>
        <row r="62">
          <cell r="D62">
            <v>286.8</v>
          </cell>
        </row>
      </sheetData>
      <sheetData sheetId="25">
        <row r="14">
          <cell r="D14">
            <v>0</v>
          </cell>
        </row>
        <row r="16">
          <cell r="D16">
            <v>9.3000000000000007</v>
          </cell>
        </row>
        <row r="23">
          <cell r="D23">
            <v>92</v>
          </cell>
        </row>
        <row r="38">
          <cell r="D38">
            <v>0.3</v>
          </cell>
        </row>
        <row r="49">
          <cell r="D49">
            <v>0</v>
          </cell>
        </row>
      </sheetData>
      <sheetData sheetId="26">
        <row r="14">
          <cell r="D14">
            <v>22.8</v>
          </cell>
        </row>
        <row r="38">
          <cell r="D38">
            <v>0</v>
          </cell>
        </row>
        <row r="49">
          <cell r="D49">
            <v>0</v>
          </cell>
        </row>
      </sheetData>
      <sheetData sheetId="27">
        <row r="14">
          <cell r="D14">
            <v>156.5</v>
          </cell>
        </row>
        <row r="16">
          <cell r="D16">
            <v>0</v>
          </cell>
        </row>
        <row r="38">
          <cell r="D38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4" width="11.109375" style="1" customWidth="1"/>
    <col min="5" max="5" width="10.6640625" style="1" customWidth="1"/>
    <col min="6" max="6" width="11.88671875" style="1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x14ac:dyDescent="0.25">
      <c r="A1" s="50" t="s">
        <v>0</v>
      </c>
      <c r="B1" s="50"/>
      <c r="C1" s="50"/>
      <c r="D1" s="50"/>
      <c r="E1" s="50"/>
      <c r="F1" s="50"/>
    </row>
    <row r="2" spans="1:9" ht="17.399999999999999" x14ac:dyDescent="0.3">
      <c r="B2" s="51" t="s">
        <v>1</v>
      </c>
      <c r="C2" s="51"/>
      <c r="D2" s="51"/>
      <c r="E2" s="51"/>
      <c r="F2" s="51"/>
    </row>
    <row r="3" spans="1:9" x14ac:dyDescent="0.25">
      <c r="B3" s="2"/>
      <c r="C3" s="2"/>
      <c r="D3" s="2"/>
      <c r="E3" s="2"/>
      <c r="F3" s="2"/>
    </row>
    <row r="4" spans="1:9" ht="13.5" customHeight="1" x14ac:dyDescent="0.3">
      <c r="A4" s="52" t="s">
        <v>99</v>
      </c>
      <c r="B4" s="52"/>
      <c r="C4" s="53"/>
      <c r="D4" s="53"/>
      <c r="E4" s="53"/>
      <c r="F4" s="54"/>
    </row>
    <row r="5" spans="1:9" x14ac:dyDescent="0.25">
      <c r="B5" s="50" t="s">
        <v>2</v>
      </c>
      <c r="C5" s="50"/>
      <c r="D5" s="50"/>
      <c r="E5" s="50"/>
      <c r="F5" s="50"/>
    </row>
    <row r="6" spans="1:9" x14ac:dyDescent="0.25">
      <c r="F6" s="3" t="s">
        <v>3</v>
      </c>
    </row>
    <row r="7" spans="1:9" ht="52.8" x14ac:dyDescent="0.25">
      <c r="A7" s="4" t="s">
        <v>4</v>
      </c>
      <c r="B7" s="4" t="s">
        <v>5</v>
      </c>
      <c r="C7" s="4" t="s">
        <v>6</v>
      </c>
      <c r="D7" s="5" t="s">
        <v>100</v>
      </c>
      <c r="E7" s="5" t="s">
        <v>101</v>
      </c>
      <c r="F7" s="4" t="s">
        <v>7</v>
      </c>
    </row>
    <row r="8" spans="1:9" s="7" customFormat="1" ht="15" customHeight="1" x14ac:dyDescent="0.3">
      <c r="A8" s="6">
        <v>1</v>
      </c>
      <c r="B8" s="6">
        <v>2</v>
      </c>
      <c r="C8" s="6">
        <v>3</v>
      </c>
      <c r="D8" s="6">
        <v>4</v>
      </c>
      <c r="E8" s="6" t="s">
        <v>8</v>
      </c>
      <c r="F8" s="6">
        <v>6</v>
      </c>
    </row>
    <row r="9" spans="1:9" s="16" customFormat="1" ht="18.75" customHeight="1" x14ac:dyDescent="0.2">
      <c r="A9" s="8"/>
      <c r="B9" s="9" t="s">
        <v>9</v>
      </c>
      <c r="C9" s="10">
        <v>4059.8</v>
      </c>
      <c r="D9" s="10">
        <f>D11+D12+D20+D21+D22+D26+D31+D32+D38+D39+D40+D43+D44+D45+D48+D49+D50+D54+D55</f>
        <v>23476.899999999998</v>
      </c>
      <c r="E9" s="11">
        <f t="shared" ref="E9:E63" si="0">D9-C9</f>
        <v>19417.099999999999</v>
      </c>
      <c r="F9" s="12"/>
      <c r="G9" s="13"/>
      <c r="H9" s="14"/>
      <c r="I9" s="15"/>
    </row>
    <row r="10" spans="1:9" s="7" customFormat="1" x14ac:dyDescent="0.2">
      <c r="A10" s="6"/>
      <c r="B10" s="9" t="s">
        <v>10</v>
      </c>
      <c r="C10" s="17"/>
      <c r="D10" s="17"/>
      <c r="E10" s="6"/>
      <c r="F10" s="18"/>
      <c r="H10" s="14"/>
    </row>
    <row r="11" spans="1:9" s="22" customFormat="1" ht="18" customHeight="1" x14ac:dyDescent="0.25">
      <c r="A11" s="19">
        <v>211</v>
      </c>
      <c r="B11" s="9" t="s">
        <v>11</v>
      </c>
      <c r="C11" s="20">
        <v>0</v>
      </c>
      <c r="D11" s="20">
        <f>[1]Администрация!D11+'[1]902'!D11+[1]Культура!D11+'[1]904'!D11+'[1]952куми'!D11+'[1]953депут'!D11+'[1]954молод'!D11+'[1]945'!D11</f>
        <v>0</v>
      </c>
      <c r="E11" s="20">
        <f t="shared" si="0"/>
        <v>0</v>
      </c>
      <c r="F11" s="21"/>
      <c r="H11" s="14"/>
    </row>
    <row r="12" spans="1:9" s="23" customFormat="1" x14ac:dyDescent="0.2">
      <c r="A12" s="19">
        <v>212</v>
      </c>
      <c r="B12" s="9" t="s">
        <v>12</v>
      </c>
      <c r="C12" s="11">
        <v>3636.6</v>
      </c>
      <c r="D12" s="11">
        <f>D13+D19</f>
        <v>3891.6000000000004</v>
      </c>
      <c r="E12" s="11">
        <f t="shared" si="0"/>
        <v>255.00000000000045</v>
      </c>
      <c r="F12" s="9"/>
      <c r="H12" s="14"/>
      <c r="I12" s="24"/>
    </row>
    <row r="13" spans="1:9" ht="22.5" customHeight="1" x14ac:dyDescent="0.25">
      <c r="A13" s="25" t="s">
        <v>13</v>
      </c>
      <c r="B13" s="26" t="s">
        <v>14</v>
      </c>
      <c r="C13" s="27">
        <v>3636.6</v>
      </c>
      <c r="D13" s="27">
        <f>D14+D15+D16+D17+D18</f>
        <v>3891.6000000000004</v>
      </c>
      <c r="E13" s="28">
        <f>D13-C13</f>
        <v>255.00000000000045</v>
      </c>
      <c r="F13" s="29"/>
      <c r="H13" s="14"/>
    </row>
    <row r="14" spans="1:9" ht="36" customHeight="1" x14ac:dyDescent="0.25">
      <c r="A14" s="30" t="s">
        <v>15</v>
      </c>
      <c r="B14" s="31" t="s">
        <v>16</v>
      </c>
      <c r="C14" s="20">
        <v>3636.6</v>
      </c>
      <c r="D14" s="20">
        <f>[1]Администрация!D14+'[1]902'!D14+[1]Культура!D14+'[1]904'!D14+'[1]952куми'!D14+'[1]953депут'!D14+'[1]954молод'!D14+'[1]945'!D14</f>
        <v>3693.6000000000004</v>
      </c>
      <c r="E14" s="28">
        <f t="shared" ref="E14:E19" si="1">D14-C14</f>
        <v>57.000000000000455</v>
      </c>
      <c r="F14" s="29"/>
      <c r="H14" s="14"/>
    </row>
    <row r="15" spans="1:9" ht="22.5" customHeight="1" x14ac:dyDescent="0.25">
      <c r="A15" s="30" t="s">
        <v>17</v>
      </c>
      <c r="B15" s="31" t="s">
        <v>18</v>
      </c>
      <c r="C15" s="20">
        <v>0</v>
      </c>
      <c r="D15" s="20">
        <f>[1]Администрация!D15+'[1]902'!D15+[1]Культура!D15+'[1]904'!D15+'[1]952куми'!D15+'[1]953депут'!D15+'[1]954молод'!D15+'[1]945'!D15</f>
        <v>155</v>
      </c>
      <c r="E15" s="28">
        <f t="shared" si="1"/>
        <v>155</v>
      </c>
      <c r="F15" s="29"/>
      <c r="H15" s="14"/>
    </row>
    <row r="16" spans="1:9" ht="15" customHeight="1" x14ac:dyDescent="0.25">
      <c r="A16" s="30" t="s">
        <v>19</v>
      </c>
      <c r="B16" s="31" t="s">
        <v>20</v>
      </c>
      <c r="C16" s="20">
        <v>0</v>
      </c>
      <c r="D16" s="20">
        <f>[1]Администрация!D16+'[1]902'!D16+[1]Культура!D16+'[1]904'!D16+'[1]952куми'!D16+'[1]953депут'!D16+'[1]954молод'!D16+'[1]945'!D16</f>
        <v>43</v>
      </c>
      <c r="E16" s="28">
        <f t="shared" si="1"/>
        <v>43</v>
      </c>
      <c r="F16" s="29"/>
      <c r="H16" s="14"/>
    </row>
    <row r="17" spans="1:9" ht="35.25" customHeight="1" x14ac:dyDescent="0.25">
      <c r="A17" s="30" t="s">
        <v>21</v>
      </c>
      <c r="B17" s="31" t="s">
        <v>22</v>
      </c>
      <c r="C17" s="20">
        <v>0</v>
      </c>
      <c r="D17" s="20">
        <f>[1]Администрация!D17+'[1]902'!D17+[1]Культура!D17+'[1]904'!D17+'[1]952куми'!D17+'[1]953депут'!D17+'[1]954молод'!D17+'[1]945'!D17</f>
        <v>0</v>
      </c>
      <c r="E17" s="28">
        <f t="shared" si="1"/>
        <v>0</v>
      </c>
      <c r="F17" s="29"/>
      <c r="H17" s="14"/>
    </row>
    <row r="18" spans="1:9" ht="13.5" customHeight="1" x14ac:dyDescent="0.25">
      <c r="A18" s="30" t="s">
        <v>23</v>
      </c>
      <c r="B18" s="31" t="s">
        <v>24</v>
      </c>
      <c r="C18" s="20">
        <v>0</v>
      </c>
      <c r="D18" s="20">
        <f>[1]Администрация!D18+'[1]902'!D18+[1]Культура!D18+'[1]904'!D18+'[1]952куми'!D18+'[1]953депут'!D18+'[1]954молод'!D18+'[1]945'!D18</f>
        <v>0</v>
      </c>
      <c r="E18" s="28">
        <f t="shared" si="1"/>
        <v>0</v>
      </c>
      <c r="F18" s="29"/>
      <c r="H18" s="14"/>
    </row>
    <row r="19" spans="1:9" ht="43.5" customHeight="1" x14ac:dyDescent="0.25">
      <c r="A19" s="25" t="s">
        <v>25</v>
      </c>
      <c r="B19" s="26" t="s">
        <v>26</v>
      </c>
      <c r="C19" s="20">
        <v>0</v>
      </c>
      <c r="D19" s="20">
        <f>[1]Администрация!D19+'[1]902'!D19+[1]Культура!D19+'[1]904'!D19+'[1]952куми'!D19+'[1]953депут'!D19+'[1]954молод'!D19+'[1]945'!D19</f>
        <v>0</v>
      </c>
      <c r="E19" s="28">
        <f t="shared" si="1"/>
        <v>0</v>
      </c>
      <c r="F19" s="29"/>
      <c r="H19" s="14"/>
    </row>
    <row r="20" spans="1:9" s="22" customFormat="1" x14ac:dyDescent="0.25">
      <c r="A20" s="19">
        <v>213</v>
      </c>
      <c r="B20" s="9" t="s">
        <v>27</v>
      </c>
      <c r="C20" s="20">
        <v>0</v>
      </c>
      <c r="D20" s="20">
        <f>[1]Администрация!D20+'[1]902'!D20+[1]Культура!D20+'[1]904'!D20+'[1]952куми'!D20+'[1]953депут'!D20+'[1]954молод'!D20+'[1]945'!D20</f>
        <v>0</v>
      </c>
      <c r="E20" s="11">
        <f t="shared" si="0"/>
        <v>0</v>
      </c>
      <c r="F20" s="21"/>
      <c r="H20" s="14"/>
    </row>
    <row r="21" spans="1:9" s="34" customFormat="1" x14ac:dyDescent="0.25">
      <c r="A21" s="19">
        <v>221</v>
      </c>
      <c r="B21" s="32" t="s">
        <v>28</v>
      </c>
      <c r="C21" s="20">
        <v>0</v>
      </c>
      <c r="D21" s="20">
        <f>[1]Администрация!D21+'[1]902'!D21+[1]Культура!D21+'[1]904'!D21+'[1]952куми'!D21+'[1]953депут'!D21+'[1]954молод'!D21+'[1]945'!D21</f>
        <v>0</v>
      </c>
      <c r="E21" s="11">
        <f t="shared" si="0"/>
        <v>0</v>
      </c>
      <c r="F21" s="33"/>
      <c r="H21" s="14"/>
    </row>
    <row r="22" spans="1:9" s="22" customFormat="1" x14ac:dyDescent="0.25">
      <c r="A22" s="19">
        <v>222</v>
      </c>
      <c r="B22" s="32" t="s">
        <v>29</v>
      </c>
      <c r="C22" s="11">
        <v>88.6</v>
      </c>
      <c r="D22" s="11">
        <f>D23+D24+D25</f>
        <v>223.4</v>
      </c>
      <c r="E22" s="11">
        <f t="shared" si="0"/>
        <v>134.80000000000001</v>
      </c>
      <c r="F22" s="21"/>
      <c r="H22" s="14"/>
    </row>
    <row r="23" spans="1:9" ht="45" customHeight="1" x14ac:dyDescent="0.25">
      <c r="A23" s="35" t="s">
        <v>30</v>
      </c>
      <c r="B23" s="26" t="s">
        <v>31</v>
      </c>
      <c r="C23" s="20">
        <v>88.6</v>
      </c>
      <c r="D23" s="20">
        <f>[1]Администрация!D23+'[1]902'!D23+[1]Культура!D23+'[1]904'!D23+'[1]952куми'!D23+'[1]953депут'!D23+'[1]954молод'!D23+'[1]945'!D23</f>
        <v>219.1</v>
      </c>
      <c r="E23" s="28">
        <f t="shared" si="0"/>
        <v>130.5</v>
      </c>
      <c r="F23" s="29"/>
      <c r="H23" s="14"/>
    </row>
    <row r="24" spans="1:9" ht="31.5" customHeight="1" x14ac:dyDescent="0.25">
      <c r="A24" s="35" t="s">
        <v>32</v>
      </c>
      <c r="B24" s="26" t="s">
        <v>33</v>
      </c>
      <c r="C24" s="20">
        <v>0</v>
      </c>
      <c r="D24" s="20">
        <f>[1]Администрация!D24+'[1]902'!D24+[1]Культура!D24+'[1]904'!D24+'[1]952куми'!D24+'[1]953депут'!D24+'[1]954молод'!D24+'[1]945'!D24</f>
        <v>4.3</v>
      </c>
      <c r="E24" s="28">
        <f t="shared" si="0"/>
        <v>4.3</v>
      </c>
      <c r="F24" s="29"/>
      <c r="H24" s="14"/>
    </row>
    <row r="25" spans="1:9" ht="70.5" customHeight="1" x14ac:dyDescent="0.25">
      <c r="A25" s="35">
        <v>222.3</v>
      </c>
      <c r="B25" s="26" t="s">
        <v>34</v>
      </c>
      <c r="C25" s="20">
        <v>0</v>
      </c>
      <c r="D25" s="20">
        <f>[1]Администрация!D25+'[1]902'!D25+[1]Культура!D25+'[1]904'!D25+'[1]952куми'!D25+'[1]953депут'!D25+'[1]954молод'!D25+'[1]945'!D25</f>
        <v>0</v>
      </c>
      <c r="E25" s="28">
        <f t="shared" si="0"/>
        <v>0</v>
      </c>
      <c r="F25" s="29"/>
      <c r="H25" s="14"/>
    </row>
    <row r="26" spans="1:9" s="22" customFormat="1" x14ac:dyDescent="0.25">
      <c r="A26" s="19">
        <v>223</v>
      </c>
      <c r="B26" s="32" t="s">
        <v>35</v>
      </c>
      <c r="C26" s="11">
        <v>0</v>
      </c>
      <c r="D26" s="11">
        <f>D27+D30</f>
        <v>0</v>
      </c>
      <c r="E26" s="11">
        <f t="shared" si="0"/>
        <v>0</v>
      </c>
      <c r="F26" s="21"/>
      <c r="H26" s="14"/>
    </row>
    <row r="27" spans="1:9" s="38" customFormat="1" ht="21" x14ac:dyDescent="0.25">
      <c r="A27" s="35" t="s">
        <v>36</v>
      </c>
      <c r="B27" s="36" t="s">
        <v>37</v>
      </c>
      <c r="C27" s="27">
        <v>0</v>
      </c>
      <c r="D27" s="27">
        <f>D28+D29</f>
        <v>0</v>
      </c>
      <c r="E27" s="28">
        <f t="shared" si="0"/>
        <v>0</v>
      </c>
      <c r="F27" s="37"/>
      <c r="H27" s="14"/>
    </row>
    <row r="28" spans="1:9" s="38" customFormat="1" x14ac:dyDescent="0.25">
      <c r="A28" s="35" t="s">
        <v>38</v>
      </c>
      <c r="B28" s="39" t="s">
        <v>39</v>
      </c>
      <c r="C28" s="20">
        <v>0</v>
      </c>
      <c r="D28" s="20">
        <f>[1]Администрация!D28+'[1]902'!D28+[1]Культура!D28+'[1]904'!D28+'[1]952куми'!D28+'[1]953депут'!D28+'[1]954молод'!D28+'[1]945'!D28</f>
        <v>0</v>
      </c>
      <c r="E28" s="28">
        <f t="shared" si="0"/>
        <v>0</v>
      </c>
      <c r="F28" s="37"/>
      <c r="H28" s="14"/>
    </row>
    <row r="29" spans="1:9" s="38" customFormat="1" ht="21.75" customHeight="1" x14ac:dyDescent="0.25">
      <c r="A29" s="35" t="s">
        <v>40</v>
      </c>
      <c r="B29" s="39" t="s">
        <v>41</v>
      </c>
      <c r="C29" s="20">
        <v>0</v>
      </c>
      <c r="D29" s="20">
        <f>[1]Администрация!D29+'[1]902'!D29+[1]Культура!D29+'[1]904'!D29+'[1]952куми'!D29+'[1]953депут'!D29+'[1]954молод'!D29+'[1]945'!D29</f>
        <v>0</v>
      </c>
      <c r="E29" s="28">
        <f t="shared" si="0"/>
        <v>0</v>
      </c>
      <c r="F29" s="37"/>
      <c r="H29" s="14"/>
    </row>
    <row r="30" spans="1:9" s="38" customFormat="1" ht="33" customHeight="1" x14ac:dyDescent="0.25">
      <c r="A30" s="35">
        <v>223.2</v>
      </c>
      <c r="B30" s="36" t="s">
        <v>42</v>
      </c>
      <c r="C30" s="20">
        <v>0</v>
      </c>
      <c r="D30" s="20">
        <f>[1]Администрация!D30+'[1]902'!D30+[1]Культура!D30+'[1]904'!D30+'[1]952куми'!D30+'[1]953депут'!D30+'[1]954молод'!D30+'[1]945'!D30</f>
        <v>0</v>
      </c>
      <c r="E30" s="28">
        <f t="shared" si="0"/>
        <v>0</v>
      </c>
      <c r="F30" s="37"/>
      <c r="H30" s="14"/>
    </row>
    <row r="31" spans="1:9" s="22" customFormat="1" ht="18" customHeight="1" x14ac:dyDescent="0.25">
      <c r="A31" s="19">
        <v>224</v>
      </c>
      <c r="B31" s="32" t="s">
        <v>43</v>
      </c>
      <c r="C31" s="20">
        <v>0</v>
      </c>
      <c r="D31" s="20">
        <f>[1]Администрация!D31+'[1]902'!D31+[1]Культура!D31+'[1]904'!D31+'[1]952куми'!D31+'[1]953депут'!D31+'[1]954молод'!D31+'[1]945'!D31</f>
        <v>149.6</v>
      </c>
      <c r="E31" s="11">
        <f t="shared" si="0"/>
        <v>149.6</v>
      </c>
      <c r="F31" s="21"/>
      <c r="H31" s="14"/>
    </row>
    <row r="32" spans="1:9" s="22" customFormat="1" x14ac:dyDescent="0.25">
      <c r="A32" s="19">
        <v>225</v>
      </c>
      <c r="B32" s="32" t="s">
        <v>44</v>
      </c>
      <c r="C32" s="11">
        <v>334.6</v>
      </c>
      <c r="D32" s="11">
        <f>D33+D34+D35+D36+D37</f>
        <v>15890.4</v>
      </c>
      <c r="E32" s="11">
        <f t="shared" si="0"/>
        <v>15555.8</v>
      </c>
      <c r="F32" s="21"/>
      <c r="H32" s="14"/>
      <c r="I32" s="40"/>
    </row>
    <row r="33" spans="1:8" s="38" customFormat="1" ht="21.75" customHeight="1" x14ac:dyDescent="0.25">
      <c r="A33" s="30" t="s">
        <v>45</v>
      </c>
      <c r="B33" s="39" t="s">
        <v>46</v>
      </c>
      <c r="C33" s="20">
        <v>0</v>
      </c>
      <c r="D33" s="20">
        <f>[1]Администрация!D33+'[1]902'!D33+[1]Культура!D33+'[1]904'!D33+'[1]952куми'!D33+'[1]953депут'!D33+'[1]954молод'!D33+'[1]945'!D33</f>
        <v>480.8</v>
      </c>
      <c r="E33" s="28">
        <f t="shared" si="0"/>
        <v>480.8</v>
      </c>
      <c r="F33" s="37"/>
      <c r="H33" s="14"/>
    </row>
    <row r="34" spans="1:8" s="38" customFormat="1" ht="23.25" customHeight="1" x14ac:dyDescent="0.25">
      <c r="A34" s="30" t="s">
        <v>47</v>
      </c>
      <c r="B34" s="39" t="s">
        <v>48</v>
      </c>
      <c r="C34" s="20">
        <v>0</v>
      </c>
      <c r="D34" s="20">
        <f>[1]Администрация!D34+'[1]902'!D34+[1]Культура!D34+'[1]904'!D34+'[1]952куми'!D34+'[1]953депут'!D34+'[1]954молод'!D34+'[1]945'!D34</f>
        <v>15186.1</v>
      </c>
      <c r="E34" s="28">
        <f t="shared" si="0"/>
        <v>15186.1</v>
      </c>
      <c r="F34" s="37"/>
      <c r="H34" s="14"/>
    </row>
    <row r="35" spans="1:8" s="38" customFormat="1" ht="23.25" customHeight="1" x14ac:dyDescent="0.25">
      <c r="A35" s="30">
        <v>225.3</v>
      </c>
      <c r="B35" s="39" t="s">
        <v>49</v>
      </c>
      <c r="C35" s="20">
        <v>334.6</v>
      </c>
      <c r="D35" s="20">
        <f>[1]Администрация!D35+'[1]902'!D35+[1]Культура!D35+'[1]904'!D35+'[1]952куми'!D35+'[1]953депут'!D35+'[1]954молод'!D35+'[1]945'!D35</f>
        <v>182</v>
      </c>
      <c r="E35" s="28">
        <f t="shared" si="0"/>
        <v>-152.60000000000002</v>
      </c>
      <c r="F35" s="37"/>
      <c r="H35" s="14"/>
    </row>
    <row r="36" spans="1:8" s="38" customFormat="1" ht="15.75" customHeight="1" x14ac:dyDescent="0.25">
      <c r="A36" s="30">
        <v>225.4</v>
      </c>
      <c r="B36" s="39" t="s">
        <v>50</v>
      </c>
      <c r="C36" s="20">
        <v>0</v>
      </c>
      <c r="D36" s="20">
        <f>[1]Администрация!D36+'[1]902'!D36+[1]Культура!D36+'[1]904'!D36+'[1]952куми'!D36+'[1]953депут'!D36+'[1]954молод'!D36+'[1]945'!D36</f>
        <v>0</v>
      </c>
      <c r="E36" s="28">
        <f t="shared" si="0"/>
        <v>0</v>
      </c>
      <c r="F36" s="37"/>
      <c r="H36" s="14"/>
    </row>
    <row r="37" spans="1:8" s="38" customFormat="1" x14ac:dyDescent="0.25">
      <c r="A37" s="30">
        <v>225.5</v>
      </c>
      <c r="B37" s="39" t="s">
        <v>51</v>
      </c>
      <c r="C37" s="20">
        <v>0</v>
      </c>
      <c r="D37" s="20">
        <f>[1]Администрация!D37+'[1]902'!D37+[1]Культура!D37+'[1]904'!D37+'[1]952куми'!D37+'[1]953депут'!D37+'[1]954молод'!D37+'[1]945'!D37</f>
        <v>41.5</v>
      </c>
      <c r="E37" s="28">
        <f t="shared" si="0"/>
        <v>41.5</v>
      </c>
      <c r="F37" s="37"/>
      <c r="H37" s="14"/>
    </row>
    <row r="38" spans="1:8" s="22" customFormat="1" ht="25.5" customHeight="1" x14ac:dyDescent="0.25">
      <c r="A38" s="19">
        <v>226</v>
      </c>
      <c r="B38" s="32" t="s">
        <v>52</v>
      </c>
      <c r="C38" s="20">
        <v>0</v>
      </c>
      <c r="D38" s="20">
        <f>[1]Администрация!D38+'[1]902'!D38+[1]Культура!D38+'[1]904'!D38+'[1]952куми'!D38+'[1]953депут'!D38+'[1]954молод'!D38+'[1]945'!D38</f>
        <v>2318.4</v>
      </c>
      <c r="E38" s="11">
        <f t="shared" si="0"/>
        <v>2318.4</v>
      </c>
      <c r="F38" s="21"/>
      <c r="H38" s="14"/>
    </row>
    <row r="39" spans="1:8" s="22" customFormat="1" x14ac:dyDescent="0.25">
      <c r="A39" s="19">
        <v>231</v>
      </c>
      <c r="B39" s="32" t="s">
        <v>53</v>
      </c>
      <c r="C39" s="20">
        <v>0</v>
      </c>
      <c r="D39" s="20">
        <f>[1]Администрация!D39+'[1]902'!D39+[1]Культура!D39+'[1]904'!D39+'[1]952куми'!D39+'[1]953депут'!D39+'[1]954молод'!D39+'[1]945'!D39</f>
        <v>0</v>
      </c>
      <c r="E39" s="11">
        <f t="shared" si="0"/>
        <v>0</v>
      </c>
      <c r="F39" s="21"/>
      <c r="H39" s="14"/>
    </row>
    <row r="40" spans="1:8" s="22" customFormat="1" ht="19.5" customHeight="1" x14ac:dyDescent="0.25">
      <c r="A40" s="19">
        <v>240</v>
      </c>
      <c r="B40" s="32" t="s">
        <v>54</v>
      </c>
      <c r="C40" s="11">
        <v>0</v>
      </c>
      <c r="D40" s="11">
        <f>D41+D42</f>
        <v>0</v>
      </c>
      <c r="E40" s="11">
        <f t="shared" si="0"/>
        <v>0</v>
      </c>
      <c r="F40" s="21"/>
      <c r="H40" s="14"/>
    </row>
    <row r="41" spans="1:8" ht="25.5" customHeight="1" x14ac:dyDescent="0.25">
      <c r="A41" s="35">
        <v>241</v>
      </c>
      <c r="B41" s="36" t="s">
        <v>55</v>
      </c>
      <c r="C41" s="20">
        <v>0</v>
      </c>
      <c r="D41" s="20">
        <f>[1]Администрация!D41+'[1]902'!D41+[1]Культура!D41+'[1]904'!D41+'[1]952куми'!D41+'[1]953депут'!D41+'[1]954молод'!D41+'[1]945'!D41</f>
        <v>0</v>
      </c>
      <c r="E41" s="28">
        <f t="shared" si="0"/>
        <v>0</v>
      </c>
      <c r="F41" s="29"/>
      <c r="H41" s="14"/>
    </row>
    <row r="42" spans="1:8" ht="35.25" customHeight="1" x14ac:dyDescent="0.25">
      <c r="A42" s="35">
        <v>242</v>
      </c>
      <c r="B42" s="36" t="s">
        <v>56</v>
      </c>
      <c r="C42" s="20">
        <v>0</v>
      </c>
      <c r="D42" s="20">
        <f>[1]Администрация!D42+'[1]902'!D42+[1]Культура!D42+'[1]904'!D42+'[1]952куми'!D42+'[1]953депут'!D42+'[1]954молод'!D42+'[1]945'!D42</f>
        <v>0</v>
      </c>
      <c r="E42" s="28">
        <f t="shared" si="0"/>
        <v>0</v>
      </c>
      <c r="F42" s="29"/>
      <c r="H42" s="14"/>
    </row>
    <row r="43" spans="1:8" s="22" customFormat="1" ht="24" customHeight="1" x14ac:dyDescent="0.25">
      <c r="A43" s="19">
        <v>251</v>
      </c>
      <c r="B43" s="32" t="s">
        <v>57</v>
      </c>
      <c r="C43" s="20">
        <v>0</v>
      </c>
      <c r="D43" s="20">
        <f>[1]Администрация!D43+'[1]902'!D43+[1]Культура!D43+'[1]904'!D43+'[1]952куми'!D43+'[1]953депут'!D43+'[1]954молод'!D43+'[1]945'!D43</f>
        <v>0</v>
      </c>
      <c r="E43" s="11">
        <f t="shared" si="0"/>
        <v>0</v>
      </c>
      <c r="F43" s="21"/>
      <c r="H43" s="14"/>
    </row>
    <row r="44" spans="1:8" s="22" customFormat="1" ht="36" customHeight="1" x14ac:dyDescent="0.25">
      <c r="A44" s="19">
        <v>261</v>
      </c>
      <c r="B44" s="32" t="s">
        <v>58</v>
      </c>
      <c r="C44" s="20">
        <v>0</v>
      </c>
      <c r="D44" s="20">
        <f>[1]Администрация!D44+'[1]902'!D44+[1]Культура!D44+'[1]904'!D44+'[1]952куми'!D44+'[1]953депут'!D44+'[1]954молод'!D44+'[1]945'!D44</f>
        <v>0</v>
      </c>
      <c r="E44" s="11">
        <f t="shared" si="0"/>
        <v>0</v>
      </c>
      <c r="F44" s="21"/>
      <c r="H44" s="14"/>
    </row>
    <row r="45" spans="1:8" s="22" customFormat="1" ht="15.75" customHeight="1" x14ac:dyDescent="0.25">
      <c r="A45" s="19">
        <v>262</v>
      </c>
      <c r="B45" s="32" t="s">
        <v>59</v>
      </c>
      <c r="C45" s="11">
        <v>0</v>
      </c>
      <c r="D45" s="11">
        <f>D46+D47</f>
        <v>0</v>
      </c>
      <c r="E45" s="11">
        <f t="shared" si="0"/>
        <v>0</v>
      </c>
      <c r="F45" s="21"/>
      <c r="H45" s="14"/>
    </row>
    <row r="46" spans="1:8" ht="16.5" customHeight="1" x14ac:dyDescent="0.25">
      <c r="A46" s="35" t="s">
        <v>60</v>
      </c>
      <c r="B46" s="36" t="s">
        <v>61</v>
      </c>
      <c r="C46" s="20">
        <v>0</v>
      </c>
      <c r="D46" s="20">
        <f>[1]Администрация!D46+'[1]902'!D46+[1]Культура!D46+'[1]904'!D46+'[1]952куми'!D46+'[1]953депут'!D46+'[1]954молод'!D46+'[1]945'!D46</f>
        <v>0</v>
      </c>
      <c r="E46" s="28">
        <f t="shared" si="0"/>
        <v>0</v>
      </c>
      <c r="F46" s="29"/>
      <c r="H46" s="14"/>
    </row>
    <row r="47" spans="1:8" ht="35.25" customHeight="1" x14ac:dyDescent="0.25">
      <c r="A47" s="35">
        <v>262.2</v>
      </c>
      <c r="B47" s="36" t="s">
        <v>62</v>
      </c>
      <c r="C47" s="20">
        <v>0</v>
      </c>
      <c r="D47" s="20">
        <f>[1]Администрация!D47+'[1]902'!D47+[1]Культура!D47+'[1]904'!D47+'[1]952куми'!D47+'[1]953депут'!D47+'[1]954молод'!D47+'[1]945'!D47</f>
        <v>0</v>
      </c>
      <c r="E47" s="28">
        <f t="shared" si="0"/>
        <v>0</v>
      </c>
      <c r="F47" s="29"/>
      <c r="H47" s="14"/>
    </row>
    <row r="48" spans="1:8" s="22" customFormat="1" ht="33.6" customHeight="1" x14ac:dyDescent="0.25">
      <c r="A48" s="19">
        <v>263</v>
      </c>
      <c r="B48" s="32" t="s">
        <v>63</v>
      </c>
      <c r="C48" s="20">
        <v>0</v>
      </c>
      <c r="D48" s="20">
        <f>[1]Администрация!D48+'[1]902'!D48+[1]Культура!D48+'[1]904'!D48+'[1]952куми'!D48+'[1]953депут'!D48+'[1]954молод'!D48+'[1]945'!D48</f>
        <v>0</v>
      </c>
      <c r="E48" s="11">
        <f t="shared" si="0"/>
        <v>0</v>
      </c>
      <c r="F48" s="21"/>
      <c r="H48" s="14"/>
    </row>
    <row r="49" spans="1:9" s="22" customFormat="1" ht="15" customHeight="1" x14ac:dyDescent="0.25">
      <c r="A49" s="19">
        <v>290</v>
      </c>
      <c r="B49" s="32" t="s">
        <v>64</v>
      </c>
      <c r="C49" s="20">
        <v>0</v>
      </c>
      <c r="D49" s="20">
        <f>[1]Администрация!D49+'[1]902'!D49+[1]Культура!D49+'[1]904'!D49+'[1]952куми'!D49+'[1]953депут'!D49+'[1]954молод'!D49+'[1]945'!D49</f>
        <v>216.8</v>
      </c>
      <c r="E49" s="11">
        <f t="shared" si="0"/>
        <v>216.8</v>
      </c>
      <c r="F49" s="21"/>
      <c r="H49" s="14"/>
    </row>
    <row r="50" spans="1:9" s="22" customFormat="1" ht="17.25" customHeight="1" x14ac:dyDescent="0.25">
      <c r="A50" s="19">
        <v>310</v>
      </c>
      <c r="B50" s="32" t="s">
        <v>65</v>
      </c>
      <c r="C50" s="11">
        <v>0</v>
      </c>
      <c r="D50" s="11">
        <f>D51+D52+D53</f>
        <v>25.6</v>
      </c>
      <c r="E50" s="11">
        <f t="shared" si="0"/>
        <v>25.6</v>
      </c>
      <c r="F50" s="21"/>
      <c r="H50" s="14"/>
      <c r="I50" s="41"/>
    </row>
    <row r="51" spans="1:9" x14ac:dyDescent="0.25">
      <c r="A51" s="30" t="s">
        <v>66</v>
      </c>
      <c r="B51" s="36" t="s">
        <v>67</v>
      </c>
      <c r="C51" s="20">
        <v>0</v>
      </c>
      <c r="D51" s="20">
        <f>[1]Администрация!D51+'[1]902'!D51+[1]Культура!D51+'[1]904'!D51+'[1]952куми'!D51+'[1]953депут'!D51+'[1]954молод'!D51+'[1]945'!D51</f>
        <v>25.6</v>
      </c>
      <c r="E51" s="28">
        <f t="shared" si="0"/>
        <v>25.6</v>
      </c>
      <c r="F51" s="29"/>
      <c r="H51" s="14"/>
    </row>
    <row r="52" spans="1:9" ht="15.75" customHeight="1" x14ac:dyDescent="0.25">
      <c r="A52" s="30" t="s">
        <v>68</v>
      </c>
      <c r="B52" s="36" t="s">
        <v>69</v>
      </c>
      <c r="C52" s="20">
        <v>0</v>
      </c>
      <c r="D52" s="20">
        <f>[1]Администрация!D52+'[1]902'!D52+[1]Культура!D52+'[1]904'!D52+'[1]952куми'!D52+'[1]953депут'!D52+'[1]954молод'!D52+'[1]945'!D52</f>
        <v>0</v>
      </c>
      <c r="E52" s="28">
        <f t="shared" si="0"/>
        <v>0</v>
      </c>
      <c r="F52" s="29"/>
      <c r="H52" s="14"/>
    </row>
    <row r="53" spans="1:9" x14ac:dyDescent="0.25">
      <c r="A53" s="30" t="s">
        <v>70</v>
      </c>
      <c r="B53" s="36" t="s">
        <v>71</v>
      </c>
      <c r="C53" s="20">
        <v>0</v>
      </c>
      <c r="D53" s="20">
        <f>[1]Администрация!D53+'[1]902'!D53+[1]Культура!D53+'[1]904'!D53+'[1]952куми'!D53+'[1]953депут'!D53+'[1]954молод'!D53+'[1]945'!D53</f>
        <v>0</v>
      </c>
      <c r="E53" s="28">
        <f t="shared" si="0"/>
        <v>0</v>
      </c>
      <c r="F53" s="29"/>
      <c r="H53" s="14"/>
    </row>
    <row r="54" spans="1:9" s="22" customFormat="1" ht="17.25" customHeight="1" x14ac:dyDescent="0.25">
      <c r="A54" s="19">
        <v>320</v>
      </c>
      <c r="B54" s="32" t="s">
        <v>72</v>
      </c>
      <c r="C54" s="20">
        <v>0</v>
      </c>
      <c r="D54" s="20">
        <f>[1]Администрация!D54+'[1]902'!D54+[1]Культура!D54+'[1]904'!D54+'[1]952куми'!D54+'[1]953депут'!D54+'[1]954молод'!D54+'[1]945'!D54</f>
        <v>0</v>
      </c>
      <c r="E54" s="11">
        <f t="shared" si="0"/>
        <v>0</v>
      </c>
      <c r="F54" s="21"/>
      <c r="H54" s="14"/>
    </row>
    <row r="55" spans="1:9" s="22" customFormat="1" ht="15.75" customHeight="1" x14ac:dyDescent="0.25">
      <c r="A55" s="19">
        <v>340</v>
      </c>
      <c r="B55" s="32" t="s">
        <v>73</v>
      </c>
      <c r="C55" s="11">
        <v>0</v>
      </c>
      <c r="D55" s="11">
        <f>D56</f>
        <v>761.10000000000014</v>
      </c>
      <c r="E55" s="11">
        <f t="shared" si="0"/>
        <v>761.10000000000014</v>
      </c>
      <c r="F55" s="21"/>
      <c r="G55" s="42"/>
      <c r="H55" s="14"/>
    </row>
    <row r="56" spans="1:9" x14ac:dyDescent="0.25">
      <c r="A56" s="30" t="s">
        <v>74</v>
      </c>
      <c r="B56" s="36" t="s">
        <v>75</v>
      </c>
      <c r="C56" s="27">
        <v>0</v>
      </c>
      <c r="D56" s="27">
        <f>SUM(D57:D63)</f>
        <v>761.10000000000014</v>
      </c>
      <c r="E56" s="28">
        <f t="shared" si="0"/>
        <v>761.10000000000014</v>
      </c>
      <c r="F56" s="29"/>
      <c r="H56" s="14"/>
    </row>
    <row r="57" spans="1:9" x14ac:dyDescent="0.25">
      <c r="A57" s="30" t="s">
        <v>76</v>
      </c>
      <c r="B57" s="43" t="s">
        <v>77</v>
      </c>
      <c r="C57" s="20">
        <v>0</v>
      </c>
      <c r="D57" s="20">
        <f>[1]Администрация!D57+'[1]902'!D57+[1]Культура!D57+'[1]904'!D57+'[1]952куми'!D57+'[1]953депут'!D57+'[1]954молод'!D57+'[1]945'!D57</f>
        <v>0</v>
      </c>
      <c r="E57" s="28">
        <f t="shared" si="0"/>
        <v>0</v>
      </c>
      <c r="F57" s="29"/>
      <c r="H57" s="14"/>
    </row>
    <row r="58" spans="1:9" x14ac:dyDescent="0.25">
      <c r="A58" s="30" t="s">
        <v>78</v>
      </c>
      <c r="B58" s="39" t="s">
        <v>79</v>
      </c>
      <c r="C58" s="20">
        <v>0</v>
      </c>
      <c r="D58" s="20">
        <f>[1]Администрация!D58+'[1]902'!D58+[1]Культура!D58+'[1]904'!D58+'[1]952куми'!D58+'[1]953депут'!D58+'[1]954молод'!D58+'[1]945'!D58</f>
        <v>0</v>
      </c>
      <c r="E58" s="28">
        <f t="shared" si="0"/>
        <v>0</v>
      </c>
      <c r="F58" s="29"/>
      <c r="H58" s="14"/>
    </row>
    <row r="59" spans="1:9" x14ac:dyDescent="0.25">
      <c r="A59" s="30" t="s">
        <v>80</v>
      </c>
      <c r="B59" s="39" t="s">
        <v>81</v>
      </c>
      <c r="C59" s="20">
        <v>0</v>
      </c>
      <c r="D59" s="20">
        <f>[1]Администрация!D59+'[1]902'!D59+[1]Культура!D59+'[1]904'!D59+'[1]952куми'!D59+'[1]953депут'!D59+'[1]954молод'!D59+'[1]945'!D59</f>
        <v>440.20000000000005</v>
      </c>
      <c r="E59" s="28">
        <f t="shared" si="0"/>
        <v>440.20000000000005</v>
      </c>
      <c r="F59" s="29"/>
      <c r="H59" s="14"/>
    </row>
    <row r="60" spans="1:9" x14ac:dyDescent="0.25">
      <c r="A60" s="30" t="s">
        <v>82</v>
      </c>
      <c r="B60" s="39" t="s">
        <v>83</v>
      </c>
      <c r="C60" s="20">
        <v>0</v>
      </c>
      <c r="D60" s="20">
        <f>[1]Администрация!D60+'[1]902'!D60+[1]Культура!D60+'[1]904'!D60+'[1]952куми'!D60+'[1]953депут'!D60+'[1]954молод'!D60+'[1]945'!D60</f>
        <v>0</v>
      </c>
      <c r="E60" s="28">
        <f t="shared" si="0"/>
        <v>0</v>
      </c>
      <c r="F60" s="29"/>
      <c r="H60" s="14"/>
    </row>
    <row r="61" spans="1:9" x14ac:dyDescent="0.25">
      <c r="A61" s="30" t="s">
        <v>84</v>
      </c>
      <c r="B61" s="39" t="s">
        <v>85</v>
      </c>
      <c r="C61" s="20">
        <v>0</v>
      </c>
      <c r="D61" s="20">
        <f>[1]Администрация!D61+'[1]902'!D61+[1]Культура!D61+'[1]904'!D61+'[1]952куми'!D61+'[1]953депут'!D61+'[1]954молод'!D61+'[1]945'!D61</f>
        <v>0</v>
      </c>
      <c r="E61" s="28">
        <f t="shared" si="0"/>
        <v>0</v>
      </c>
      <c r="F61" s="29"/>
      <c r="H61" s="14"/>
    </row>
    <row r="62" spans="1:9" x14ac:dyDescent="0.25">
      <c r="A62" s="30" t="s">
        <v>86</v>
      </c>
      <c r="B62" s="39" t="s">
        <v>87</v>
      </c>
      <c r="C62" s="20">
        <v>0</v>
      </c>
      <c r="D62" s="20">
        <f>[1]Администрация!D62+'[1]902'!D62+[1]Культура!D62+'[1]904'!D62+'[1]952куми'!D62+'[1]953депут'!D62+'[1]954молод'!D62+'[1]945'!D62</f>
        <v>320.90000000000003</v>
      </c>
      <c r="E62" s="28">
        <f t="shared" si="0"/>
        <v>320.90000000000003</v>
      </c>
      <c r="F62" s="29"/>
      <c r="H62" s="14"/>
    </row>
    <row r="63" spans="1:9" ht="14.25" customHeight="1" x14ac:dyDescent="0.25">
      <c r="A63" s="30" t="s">
        <v>88</v>
      </c>
      <c r="B63" s="39" t="s">
        <v>89</v>
      </c>
      <c r="C63" s="20">
        <v>0</v>
      </c>
      <c r="D63" s="20">
        <f>[1]Администрация!D63+'[1]902'!D63+[1]Культура!D63+'[1]904'!D63+'[1]952куми'!D63+'[1]953депут'!D63+'[1]954молод'!D63+'[1]945'!D63</f>
        <v>0</v>
      </c>
      <c r="E63" s="28">
        <f t="shared" si="0"/>
        <v>0</v>
      </c>
      <c r="F63" s="29"/>
      <c r="H63" s="14"/>
    </row>
    <row r="64" spans="1:9" ht="6.75" customHeight="1" x14ac:dyDescent="0.25"/>
    <row r="65" spans="1:6" ht="13.5" customHeight="1" x14ac:dyDescent="0.25">
      <c r="A65" s="44" t="s">
        <v>90</v>
      </c>
      <c r="B65" s="55" t="s">
        <v>91</v>
      </c>
      <c r="C65" s="55"/>
      <c r="D65" s="55"/>
      <c r="E65" s="55"/>
    </row>
    <row r="66" spans="1:6" ht="37.5" customHeight="1" x14ac:dyDescent="0.25">
      <c r="A66" s="45">
        <v>2</v>
      </c>
      <c r="B66" s="55" t="s">
        <v>92</v>
      </c>
      <c r="C66" s="55"/>
      <c r="D66" s="55"/>
      <c r="E66" s="55"/>
    </row>
    <row r="67" spans="1:6" ht="15.6" customHeight="1" x14ac:dyDescent="0.25">
      <c r="A67" s="45">
        <v>3</v>
      </c>
      <c r="B67" s="1" t="s">
        <v>93</v>
      </c>
    </row>
    <row r="69" spans="1:6" x14ac:dyDescent="0.25">
      <c r="A69" s="46" t="s">
        <v>94</v>
      </c>
      <c r="B69" s="46"/>
      <c r="C69" s="46"/>
      <c r="D69" s="46"/>
      <c r="E69" s="48" t="s">
        <v>95</v>
      </c>
      <c r="F69" s="48"/>
    </row>
    <row r="70" spans="1:6" x14ac:dyDescent="0.25">
      <c r="A70" s="47"/>
    </row>
    <row r="71" spans="1:6" x14ac:dyDescent="0.25">
      <c r="A71" s="47"/>
    </row>
    <row r="72" spans="1:6" x14ac:dyDescent="0.25">
      <c r="A72" s="1" t="s">
        <v>96</v>
      </c>
      <c r="E72" s="49" t="s">
        <v>97</v>
      </c>
      <c r="F72" s="49"/>
    </row>
    <row r="74" spans="1:6" x14ac:dyDescent="0.25">
      <c r="E74" s="49"/>
      <c r="F74" s="49"/>
    </row>
    <row r="75" spans="1:6" x14ac:dyDescent="0.25">
      <c r="A75" s="1" t="s">
        <v>98</v>
      </c>
    </row>
  </sheetData>
  <mergeCells count="9">
    <mergeCell ref="E69:F69"/>
    <mergeCell ref="E72:F72"/>
    <mergeCell ref="E74:F74"/>
    <mergeCell ref="A1:F1"/>
    <mergeCell ref="B2:F2"/>
    <mergeCell ref="A4:F4"/>
    <mergeCell ref="B5:F5"/>
    <mergeCell ref="B65:E65"/>
    <mergeCell ref="B66:E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2016-01-28T07:59:42Z</dcterms:modified>
</cp:coreProperties>
</file>