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D57" i="1"/>
  <c r="G57" i="1" s="1"/>
  <c r="C57" i="1"/>
  <c r="F56" i="1"/>
  <c r="E56" i="1"/>
  <c r="C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E52" i="1"/>
  <c r="D52" i="1"/>
  <c r="G52" i="1" s="1"/>
  <c r="F51" i="1"/>
  <c r="E51" i="1"/>
  <c r="D51" i="1"/>
  <c r="G51" i="1" s="1"/>
  <c r="F50" i="1"/>
  <c r="E50" i="1"/>
  <c r="D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F41" i="1"/>
  <c r="E41" i="1"/>
  <c r="D41" i="1"/>
  <c r="G41" i="1" s="1"/>
  <c r="F40" i="1"/>
  <c r="E40" i="1"/>
  <c r="D40" i="1"/>
  <c r="G40" i="1" s="1"/>
  <c r="F39" i="1"/>
  <c r="E39" i="1"/>
  <c r="D39" i="1"/>
  <c r="G39" i="1" s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F35" i="1"/>
  <c r="E35" i="1"/>
  <c r="D35" i="1"/>
  <c r="G35" i="1" s="1"/>
  <c r="F34" i="1"/>
  <c r="E34" i="1"/>
  <c r="D34" i="1"/>
  <c r="G34" i="1" s="1"/>
  <c r="F33" i="1"/>
  <c r="E33" i="1"/>
  <c r="D33" i="1"/>
  <c r="G33" i="1" s="1"/>
  <c r="C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F68" i="1" s="1"/>
  <c r="E27" i="1"/>
  <c r="E68" i="1" s="1"/>
  <c r="D27" i="1"/>
  <c r="D68" i="1" s="1"/>
  <c r="G68" i="1" s="1"/>
  <c r="G26" i="1"/>
  <c r="F26" i="1"/>
  <c r="E26" i="1"/>
  <c r="D26" i="1"/>
  <c r="G25" i="1"/>
  <c r="F25" i="1"/>
  <c r="E25" i="1"/>
  <c r="D25" i="1"/>
  <c r="G24" i="1"/>
  <c r="F24" i="1"/>
  <c r="E24" i="1"/>
  <c r="D24" i="1"/>
  <c r="F23" i="1"/>
  <c r="E23" i="1"/>
  <c r="D23" i="1"/>
  <c r="C23" i="1"/>
  <c r="G23" i="1" s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F16" i="1"/>
  <c r="E16" i="1"/>
  <c r="D16" i="1"/>
  <c r="G16" i="1" s="1"/>
  <c r="F15" i="1"/>
  <c r="F14" i="1" s="1"/>
  <c r="F13" i="1" s="1"/>
  <c r="E15" i="1"/>
  <c r="D15" i="1"/>
  <c r="G15" i="1" s="1"/>
  <c r="E14" i="1"/>
  <c r="D14" i="1"/>
  <c r="G14" i="1" s="1"/>
  <c r="C14" i="1"/>
  <c r="E13" i="1"/>
  <c r="C13" i="1"/>
  <c r="C10" i="1" s="1"/>
  <c r="C65" i="1" s="1"/>
  <c r="F12" i="1"/>
  <c r="F66" i="1" s="1"/>
  <c r="E12" i="1"/>
  <c r="E66" i="1" s="1"/>
  <c r="D12" i="1"/>
  <c r="D66" i="1" s="1"/>
  <c r="E10" i="1"/>
  <c r="E65" i="1" s="1"/>
  <c r="F10" i="1" l="1"/>
  <c r="F65" i="1" s="1"/>
  <c r="G12" i="1"/>
  <c r="G66" i="1" s="1"/>
  <c r="G46" i="1"/>
  <c r="G69" i="1" s="1"/>
  <c r="D10" i="1"/>
  <c r="D13" i="1"/>
  <c r="G13" i="1" s="1"/>
  <c r="D56" i="1"/>
  <c r="G56" i="1" s="1"/>
  <c r="D65" i="1" l="1"/>
  <c r="G65" i="1" s="1"/>
  <c r="G10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<sst xmlns="http://schemas.openxmlformats.org/spreadsheetml/2006/main" count="106" uniqueCount="106">
  <si>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</si>
  <si>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</si>
  <si>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</si>
  <si>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</si>
  <si>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</si>
  <si>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</si>
  <si>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</si>
  <si>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</si>
  <si>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</si>
  <si>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</si>
  <si>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</si>
  <si>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</si>
  <si>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</si>
  <si>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</si>
  <si>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</si>
  <si>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</si>
  <si>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</si>
  <si>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</si>
  <si>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</si>
  <si>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</si>
  <si>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</si>
  <si>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</si>
  <si>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</si>
  <si>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</si>
  <si>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</si>
  <si>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</si>
  <si>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</si>
  <si>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</si>
  <si>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</si>
  <si>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</si>
  <si>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</si>
  <si>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</si>
  <si>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</si>
  <si>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</si>
  <si>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</si>
  <si>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</si>
  <si>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</si>
  <si>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</si>
  <si>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</si>
  <si>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</si>
  <si>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</si>
  <si>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</si>
  <si>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</si>
  <si>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</si>
  <si>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</si>
  <si>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</si>
  <si>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</si>
  <si>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</si>
  <si>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</si>
  <si>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</si>
  <si>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</si>
  <si>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</si>
  <si>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</si>
  <si>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</si>
  <si>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</si>
  <si>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</si>
  <si>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</si>
  <si>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</si>
  <si>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</si>
  <si>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</si>
  <si>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</si>
  <si>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</si>
  <si>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</si>
  <si>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</si>
  <si>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</si>
  <si>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</si>
  <si>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</si>
  <si>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</si>
  <si>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</si>
  <si>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</si>
  <si>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</si>
  <si>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</si>
  <si>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</si>
  <si>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</si>
  <si>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</si>
  <si>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</si>
  <si>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</si>
  <si>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</si>
  <si>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</si>
  <si>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</si>
  <si>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</si>
  <si>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</si>
  <si>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</si>
  <si>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</si>
  <si>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</si>
  <si>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</si>
  <si>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</si>
  <si>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</si>
  <si>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</si>
  <si>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</si>
  <si>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</si>
  <si>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</si>
  <si>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</si>
  <si>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</si>
  <si>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</si>
  <si>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</si>
  <si>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</si>
  <si>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</si>
  <si>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Руководитель финансового управления</t>
  </si>
  <si>
    <t>А. В. Герасимова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</si>
  <si>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 2016</t>
    </r>
    <r>
      <rPr>
        <sz val="12"/>
        <rFont val="Times New Roman CYR"/>
        <charset val="204"/>
      </rPr>
      <t xml:space="preserve"> </t>
    </r>
  </si>
  <si>
    <t>на 01.10.16 (текущая дата)</t>
  </si>
  <si>
    <t>Изменение  с 01.01.16 по 01.10.16</t>
  </si>
  <si>
    <t xml:space="preserve">Зам. руководителя управления - начальник отдела БУО и КИБ </t>
  </si>
  <si>
    <t>Я. В. Ковалева</t>
  </si>
  <si>
    <t xml:space="preserve">исполнитель А С Пойманова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</si>
</sst>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57;&#1045;&#1053;&#1058;&#1071;&#1041;&#1056;&#1068;\&#1050;&#1088;&#1077;&#1076;&#1080;&#1090;&#1086;&#1088;&#1089;&#1082;&#1072;&#1103;%20&#1076;&#1083;&#1103;%20&#1073;&#1102;&#1076;&#1078;&#1077;&#1090;&#1072;%20&#1085;&#1072;%2001.10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171.4</v>
          </cell>
          <cell r="F15">
            <v>171.4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D39">
            <v>78.5</v>
          </cell>
          <cell r="E39">
            <v>0</v>
          </cell>
          <cell r="F39">
            <v>78.5</v>
          </cell>
        </row>
        <row r="43">
          <cell r="D43">
            <v>35839.800000000003</v>
          </cell>
          <cell r="F43">
            <v>35839.800000000003</v>
          </cell>
        </row>
      </sheetData>
      <sheetData sheetId="22">
        <row r="15">
          <cell r="D15">
            <v>256.89999999999998</v>
          </cell>
          <cell r="F15">
            <v>256.89999999999998</v>
          </cell>
        </row>
        <row r="16">
          <cell r="D16">
            <v>6.2</v>
          </cell>
          <cell r="F16">
            <v>6.2</v>
          </cell>
        </row>
        <row r="17">
          <cell r="D17">
            <v>74.7</v>
          </cell>
          <cell r="F17">
            <v>74.7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9">
          <cell r="D39">
            <v>110</v>
          </cell>
          <cell r="E39">
            <v>17.600000000000001</v>
          </cell>
          <cell r="F39">
            <v>92.4</v>
          </cell>
        </row>
        <row r="60">
          <cell r="D60">
            <v>0</v>
          </cell>
        </row>
        <row r="63">
          <cell r="D63">
            <v>19.2</v>
          </cell>
          <cell r="E63">
            <v>0</v>
          </cell>
          <cell r="F63">
            <v>19.2</v>
          </cell>
        </row>
      </sheetData>
      <sheetData sheetId="23">
        <row r="15">
          <cell r="D15">
            <v>177.3</v>
          </cell>
          <cell r="F15">
            <v>177.3</v>
          </cell>
        </row>
        <row r="17">
          <cell r="D17">
            <v>18.899999999999999</v>
          </cell>
          <cell r="F17">
            <v>18.899999999999999</v>
          </cell>
        </row>
        <row r="24">
          <cell r="D24">
            <v>11.8</v>
          </cell>
          <cell r="F24">
            <v>11.8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</row>
        <row r="36">
          <cell r="D36">
            <v>0</v>
          </cell>
          <cell r="F36">
            <v>0</v>
          </cell>
        </row>
        <row r="38">
          <cell r="D38">
            <v>16.5</v>
          </cell>
          <cell r="F38">
            <v>16.5</v>
          </cell>
        </row>
        <row r="39">
          <cell r="D39">
            <v>10.5</v>
          </cell>
          <cell r="F39">
            <v>10.5</v>
          </cell>
        </row>
      </sheetData>
      <sheetData sheetId="24">
        <row r="11">
          <cell r="E11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D15">
            <v>245.1</v>
          </cell>
          <cell r="F15">
            <v>245.1</v>
          </cell>
        </row>
        <row r="16">
          <cell r="D16">
            <v>0</v>
          </cell>
        </row>
        <row r="17">
          <cell r="D17">
            <v>15.1</v>
          </cell>
          <cell r="F17">
            <v>15.1</v>
          </cell>
        </row>
        <row r="22">
          <cell r="D22">
            <v>0</v>
          </cell>
        </row>
        <row r="24">
          <cell r="D24">
            <v>7</v>
          </cell>
          <cell r="F24">
            <v>7</v>
          </cell>
        </row>
        <row r="26">
          <cell r="D26">
            <v>0</v>
          </cell>
        </row>
        <row r="29">
          <cell r="D29">
            <v>0</v>
          </cell>
          <cell r="F29">
            <v>0</v>
          </cell>
        </row>
        <row r="32">
          <cell r="D32">
            <v>68.5</v>
          </cell>
          <cell r="F32">
            <v>68.5</v>
          </cell>
        </row>
        <row r="34">
          <cell r="D34">
            <v>1049.3</v>
          </cell>
          <cell r="E34">
            <v>193.7</v>
          </cell>
          <cell r="F34">
            <v>855.6</v>
          </cell>
        </row>
        <row r="35">
          <cell r="D35">
            <v>10033.700000000001</v>
          </cell>
          <cell r="E35">
            <v>0</v>
          </cell>
          <cell r="F35">
            <v>10033.700000000001</v>
          </cell>
        </row>
        <row r="36">
          <cell r="D36">
            <v>157.4</v>
          </cell>
          <cell r="E36">
            <v>0.5</v>
          </cell>
          <cell r="F36">
            <v>156.9</v>
          </cell>
        </row>
        <row r="38">
          <cell r="D38">
            <v>70.900000000000006</v>
          </cell>
          <cell r="F38">
            <v>70.900000000000006</v>
          </cell>
        </row>
        <row r="39">
          <cell r="D39">
            <v>4644.5</v>
          </cell>
          <cell r="E39">
            <v>0</v>
          </cell>
          <cell r="F39">
            <v>4644.5</v>
          </cell>
        </row>
        <row r="50">
          <cell r="D50">
            <v>23.9</v>
          </cell>
          <cell r="E50">
            <v>23.9</v>
          </cell>
        </row>
        <row r="52">
          <cell r="D52">
            <v>20</v>
          </cell>
          <cell r="F52">
            <v>20</v>
          </cell>
        </row>
        <row r="60">
          <cell r="D60">
            <v>6.7</v>
          </cell>
          <cell r="F60">
            <v>6.7</v>
          </cell>
        </row>
        <row r="63">
          <cell r="D63">
            <v>71.3</v>
          </cell>
          <cell r="E63">
            <v>21.5</v>
          </cell>
          <cell r="F63">
            <v>49.8</v>
          </cell>
        </row>
      </sheetData>
      <sheetData sheetId="27">
        <row r="15">
          <cell r="D15">
            <v>53</v>
          </cell>
          <cell r="F15">
            <v>53</v>
          </cell>
        </row>
        <row r="17">
          <cell r="D17">
            <v>0</v>
          </cell>
          <cell r="F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25.5</v>
          </cell>
          <cell r="F15">
            <v>25.5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138.9</v>
          </cell>
          <cell r="F15">
            <v>138.9</v>
          </cell>
        </row>
        <row r="17">
          <cell r="D17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100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89</v>
      </c>
      <c r="D7" s="60" t="s">
        <v>101</v>
      </c>
      <c r="E7" s="62" t="s">
        <v>90</v>
      </c>
      <c r="F7" s="63"/>
      <c r="G7" s="60" t="s">
        <v>102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91</v>
      </c>
      <c r="F8" s="42" t="s">
        <v>92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3276.3</v>
      </c>
      <c r="D10" s="8">
        <f>D12+D13+D21+D22+D23+D27+D32+D33+D39+D40+D41+D44+D45+D46+D49+D50+D51+D55+D56</f>
        <v>53422.5</v>
      </c>
      <c r="E10" s="8">
        <f>E12+E13+E21+E22+E23+E27+E32+E33+E39+E40+E41+E44+E45+E46+E49+E50+E51+E55+E56</f>
        <v>257.2</v>
      </c>
      <c r="F10" s="8">
        <f>F12+F13+F21+F22+F23+F27+F32+F33+F39+F40+F41+F44+F45+F46+F49+F50+F51+F55+F56</f>
        <v>53165.3</v>
      </c>
      <c r="G10" s="9">
        <f t="shared" ref="G10:G68" si="0">D10-C10</f>
        <v>50146.2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0</v>
      </c>
      <c r="D13" s="9">
        <f>D14+D20</f>
        <v>1183</v>
      </c>
      <c r="E13" s="9">
        <f>E14+E20</f>
        <v>0</v>
      </c>
      <c r="F13" s="9">
        <f>F14+F20</f>
        <v>1183</v>
      </c>
      <c r="G13" s="9">
        <f t="shared" si="0"/>
        <v>1183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1183</v>
      </c>
      <c r="E14" s="25">
        <f>E15+E16+E17+E18+E19</f>
        <v>0</v>
      </c>
      <c r="F14" s="25">
        <f>F15+F16+F17+F18+F19</f>
        <v>1183</v>
      </c>
      <c r="G14" s="26">
        <f>D14-C14</f>
        <v>1183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v>0</v>
      </c>
      <c r="D15" s="18">
        <f>[1]Администрация!D15+'[1]902'!D15+[1]Культура!D15+'[1]904'!D14+'[1]952куми'!D15+'[1]953депут'!D15+'[1]954молод'!D15+'[1]945'!D15</f>
        <v>1068.0999999999999</v>
      </c>
      <c r="E15" s="18">
        <f>[1]Администрация!E15+'[1]902'!E15+[1]Культура!E15+'[1]904'!E14+'[1]952куми'!E15+'[1]953депут'!E15+'[1]954молод'!E15+'[1]945'!E15</f>
        <v>0</v>
      </c>
      <c r="F15" s="18">
        <f>[1]Администрация!F15+'[1]902'!F15+[1]Культура!F15+'[1]904'!F14+'[1]952куми'!F15+'[1]953депут'!F15+'[1]954молод'!F15+'[1]945'!F15</f>
        <v>1068.0999999999999</v>
      </c>
      <c r="G15" s="26">
        <f t="shared" ref="G15:G20" si="1">D15-C15</f>
        <v>1068.0999999999999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v>0</v>
      </c>
      <c r="D16" s="18">
        <f>[1]Администрация!D16+'[1]902'!D16+[1]Культура!D16+'[1]904'!D15+'[1]952куми'!D16+'[1]953депут'!D16+'[1]954молод'!D16+'[1]945'!D16</f>
        <v>6.2</v>
      </c>
      <c r="E16" s="18">
        <f>[1]Администрация!E16+'[1]902'!E16+[1]Культура!E16+'[1]904'!E15+'[1]952куми'!E16+'[1]953депут'!E16+'[1]954молод'!E16+'[1]945'!E16</f>
        <v>0</v>
      </c>
      <c r="F16" s="18">
        <f>[1]Администрация!F16+'[1]902'!F16+[1]Культура!F16+'[1]904'!F15+'[1]952куми'!F16+'[1]953депут'!F16+'[1]954молод'!F16+'[1]945'!F16</f>
        <v>6.2</v>
      </c>
      <c r="G16" s="26">
        <f t="shared" si="1"/>
        <v>6.2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v>0</v>
      </c>
      <c r="D17" s="18">
        <f>[1]Администрация!D17+'[1]902'!D17+[1]Культура!D17+'[1]904'!D16+'[1]952куми'!D17+'[1]953депут'!D17+'[1]954молод'!D17+'[1]945'!D17</f>
        <v>108.69999999999999</v>
      </c>
      <c r="E17" s="18">
        <f>[1]Администрация!E17+'[1]902'!E17+[1]Культура!E17+'[1]904'!E16+'[1]952куми'!E17+'[1]953депут'!E17+'[1]954молод'!E17+'[1]945'!E17</f>
        <v>0</v>
      </c>
      <c r="F17" s="18">
        <f>[1]Администрация!F17+'[1]902'!F17+[1]Культура!F17+'[1]904'!F16+'[1]952куми'!F17+'[1]953депут'!F17+'[1]954молод'!F17+'[1]945'!F17</f>
        <v>108.69999999999999</v>
      </c>
      <c r="G17" s="26">
        <f t="shared" si="1"/>
        <v>108.69999999999999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[1]Администрация!F18+'[1]902'!F18+[1]Культура!F18+'[1]904'!F17+'[1]952куми'!F18+'[1]953депут'!F18+'[1]954молод'!F18+'[1]945'!F18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[1]Администрация!F19+'[1]902'!F19+[1]Культура!F19+'[1]904'!F18+'[1]952куми'!F19+'[1]953депут'!F19+'[1]954молод'!F19+'[1]945'!F19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0</v>
      </c>
      <c r="D23" s="9">
        <f>D24+D25+D26</f>
        <v>18.8</v>
      </c>
      <c r="E23" s="9">
        <f>E24+E25+E26</f>
        <v>0</v>
      </c>
      <c r="F23" s="9">
        <f>F24+F25+F26</f>
        <v>18.8</v>
      </c>
      <c r="G23" s="9">
        <f t="shared" si="0"/>
        <v>18.8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0</v>
      </c>
      <c r="D24" s="18">
        <f>[1]Администрация!D24+'[1]902'!D24+[1]Культура!D24+'[1]904'!D23+'[1]952куми'!D24+'[1]953депут'!D24+'[1]954молод'!D24+'[1]945'!D24</f>
        <v>18.8</v>
      </c>
      <c r="E24" s="18">
        <f>[1]Администрация!E24+'[1]902'!E24+[1]Культура!E24+'[1]904'!E23+'[1]952куми'!E24+'[1]953депут'!E24+'[1]954молод'!E24+'[1]945'!E24</f>
        <v>0</v>
      </c>
      <c r="F24" s="18">
        <f>[1]Администрация!F24+'[1]902'!F24+[1]Культура!F24+'[1]904'!F23+'[1]952куми'!F24+'[1]953депут'!F24+'[1]954молод'!F24+'[1]945'!F24</f>
        <v>18.8</v>
      </c>
      <c r="G24" s="26">
        <f t="shared" si="0"/>
        <v>18.8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[1]Администрация!F25+'[1]902'!F25+[1]Культура!F25+'[1]904'!F24+'[1]952куми'!F25+'[1]953депут'!F25+'[1]954молод'!F25+'[1]945'!F25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[1]Администрация!F26+'[1]902'!F26+[1]Культура!F26+'[1]904'!F25+'[1]952куми'!F26+'[1]953депут'!F26+'[1]954молод'!F26+'[1]945'!F26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</v>
      </c>
      <c r="D27" s="9">
        <f>D28+D31</f>
        <v>0</v>
      </c>
      <c r="E27" s="9">
        <f>E28+E31</f>
        <v>0</v>
      </c>
      <c r="F27" s="9">
        <f>F28+F31</f>
        <v>0</v>
      </c>
      <c r="G27" s="9">
        <f t="shared" si="0"/>
        <v>0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v>0</v>
      </c>
      <c r="D29" s="18">
        <f>[1]Администрация!D29+'[1]902'!D29+[1]Культура!D29+'[1]904'!D28+'[1]952куми'!D29+'[1]953депут'!D29+'[1]954молод'!D29+'[1]945'!D29</f>
        <v>0</v>
      </c>
      <c r="E29" s="18">
        <f>[1]Администрация!E29+'[1]902'!E29+[1]Культура!E29+'[1]904'!E28+'[1]952куми'!E29+'[1]953депут'!E29+'[1]954молод'!E29+'[1]945'!E29</f>
        <v>0</v>
      </c>
      <c r="F29" s="18">
        <f>[1]Администрация!F29+'[1]902'!F29+[1]Культура!F29+'[1]904'!F28+'[1]952куми'!F29+'[1]953депут'!F29+'[1]954молод'!F29+'[1]945'!F29</f>
        <v>0</v>
      </c>
      <c r="G29" s="26">
        <f t="shared" si="0"/>
        <v>0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v>0</v>
      </c>
      <c r="D30" s="18">
        <f>[1]Администрация!D30+'[1]902'!D30+[1]Культура!D30+'[1]904'!D29+'[1]952куми'!D30+'[1]953депут'!D30+'[1]954молод'!D30+'[1]945'!D30</f>
        <v>0</v>
      </c>
      <c r="E30" s="18">
        <f>[1]Администрация!E30+'[1]902'!E30+[1]Культура!E30+'[1]904'!E29+'[1]952куми'!E30+'[1]953депут'!E30+'[1]954молод'!E30+'[1]945'!E30</f>
        <v>0</v>
      </c>
      <c r="F30" s="18">
        <f>[1]Администрация!F30+'[1]902'!F30+[1]Культура!F30+'[1]904'!F29+'[1]952куми'!F30+'[1]953депут'!F30+'[1]954молод'!F30+'[1]945'!F30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[1]Администрация!F31+'[1]902'!F31+[1]Культура!F31+'[1]904'!F30+'[1]952куми'!F31+'[1]953депут'!F31+'[1]954молод'!F31+'[1]945'!F31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68.5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68.5</v>
      </c>
      <c r="G32" s="9">
        <f t="shared" si="0"/>
        <v>68.5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3054.1</v>
      </c>
      <c r="D33" s="9">
        <f>D34+D35+D36+D37+D38</f>
        <v>11327.8</v>
      </c>
      <c r="E33" s="9">
        <f>E34+E35+E36+E37+E38</f>
        <v>194.2</v>
      </c>
      <c r="F33" s="9">
        <f>F34+F35+F36+F37+F38</f>
        <v>11133.6</v>
      </c>
      <c r="G33" s="9">
        <f t="shared" si="0"/>
        <v>8273.6999999999989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v>464.1</v>
      </c>
      <c r="D34" s="18">
        <f>[1]Администрация!D34+'[1]902'!D34+[1]Культура!D34+'[1]904'!D33+'[1]952куми'!D34+'[1]953депут'!D34+'[1]954молод'!D34+'[1]945'!D34</f>
        <v>1049.3</v>
      </c>
      <c r="E34" s="18">
        <f>[1]Администрация!E34+'[1]902'!E34+[1]Культура!E34+'[1]904'!E33+'[1]952куми'!E34+'[1]953депут'!E34+'[1]954молод'!E34+'[1]945'!E34</f>
        <v>193.7</v>
      </c>
      <c r="F34" s="18">
        <f>[1]Администрация!F34+'[1]902'!F34+[1]Культура!F34+'[1]904'!F33+'[1]952куми'!F34+'[1]953депут'!F34+'[1]954молод'!F34+'[1]945'!F34</f>
        <v>855.6</v>
      </c>
      <c r="G34" s="26">
        <f t="shared" si="0"/>
        <v>585.19999999999993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v>2568.1999999999998</v>
      </c>
      <c r="D35" s="18">
        <f>[1]Администрация!D35+'[1]902'!D35+[1]Культура!D35+'[1]904'!D34+'[1]952куми'!D35+'[1]953депут'!D35+'[1]954молод'!D35+'[1]945'!D35</f>
        <v>10033.700000000001</v>
      </c>
      <c r="E35" s="18">
        <f>[1]Администрация!E35+'[1]902'!E35+[1]Культура!E35+'[1]904'!E34+'[1]952куми'!E35+'[1]953депут'!E35+'[1]954молод'!E35+'[1]945'!E35</f>
        <v>0</v>
      </c>
      <c r="F35" s="18">
        <f>[1]Администрация!F35+'[1]902'!F35+[1]Культура!F35+'[1]904'!F34+'[1]952куми'!F35+'[1]953депут'!F35+'[1]954молод'!F35+'[1]945'!F35</f>
        <v>10033.700000000001</v>
      </c>
      <c r="G35" s="26">
        <f t="shared" si="0"/>
        <v>7465.5000000000009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v>21.8</v>
      </c>
      <c r="D36" s="18">
        <f>[1]Администрация!D36+'[1]902'!D36+[1]Культура!D36+'[1]904'!D35+'[1]952куми'!D36+'[1]953депут'!D36+'[1]954молод'!D36+'[1]945'!D36</f>
        <v>157.4</v>
      </c>
      <c r="E36" s="18">
        <f>[1]Администрация!E36+'[1]902'!E36+[1]Культура!E36+'[1]904'!E35+'[1]952куми'!E36+'[1]953депут'!E36+'[1]954молод'!E36+'[1]945'!E36</f>
        <v>0.5</v>
      </c>
      <c r="F36" s="18">
        <f>[1]Администрация!F36+'[1]902'!F36+[1]Культура!F36+'[1]904'!F35+'[1]952куми'!F36+'[1]953депут'!F36+'[1]954молод'!F36+'[1]945'!F36</f>
        <v>156.9</v>
      </c>
      <c r="G36" s="26">
        <f t="shared" si="0"/>
        <v>135.6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v>0</v>
      </c>
      <c r="D38" s="18">
        <f>[1]Администрация!D38+'[1]902'!D38+[1]Культура!D38+'[1]904'!D37+'[1]952куми'!D38+'[1]953депут'!D38+'[1]954молод'!D38+'[1]945'!D38</f>
        <v>87.4</v>
      </c>
      <c r="E38" s="18">
        <f>[1]Администрация!E38+'[1]902'!E38+[1]Культура!E38+'[1]904'!E37+'[1]952куми'!E38+'[1]953депут'!E38+'[1]954молод'!E38+'[1]945'!E38</f>
        <v>0</v>
      </c>
      <c r="F38" s="18">
        <f>[1]Администрация!F38+'[1]902'!F38+[1]Культура!F38+'[1]904'!F37+'[1]952куми'!F38+'[1]953депут'!F38+'[1]954молод'!F38+'[1]945'!F38</f>
        <v>87.4</v>
      </c>
      <c r="G38" s="26">
        <f t="shared" si="0"/>
        <v>87.4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v>137.80000000000001</v>
      </c>
      <c r="D39" s="18">
        <f>[1]Администрация!D39+'[1]902'!D39+[1]Культура!D39+'[1]904'!D38+'[1]952куми'!D39+'[1]953депут'!D39+'[1]954молод'!D39+'[1]945'!D39</f>
        <v>4843.5</v>
      </c>
      <c r="E39" s="18">
        <f>[1]Администрация!E39+'[1]902'!E39+[1]Культура!E39+'[1]904'!E38+'[1]952куми'!E39+'[1]953депут'!E39+'[1]954молод'!E39+'[1]945'!E39</f>
        <v>17.600000000000001</v>
      </c>
      <c r="F39" s="18">
        <f>[1]Администрация!F39+'[1]902'!F39+[1]Культура!F39+'[1]904'!F38+'[1]952куми'!F39+'[1]953депут'!F39+'[1]954молод'!F39+'[1]945'!F39</f>
        <v>4825.8999999999996</v>
      </c>
      <c r="G39" s="9">
        <f t="shared" si="0"/>
        <v>4705.7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v>0</v>
      </c>
      <c r="D41" s="9">
        <f>D42+D43</f>
        <v>35839.800000000003</v>
      </c>
      <c r="E41" s="9">
        <f>E42+E43</f>
        <v>0</v>
      </c>
      <c r="F41" s="9">
        <f>F42+F43</f>
        <v>35839.800000000003</v>
      </c>
      <c r="G41" s="9">
        <f t="shared" si="0"/>
        <v>35839.800000000003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v>0</v>
      </c>
      <c r="D43" s="18">
        <f>[1]Администрация!D43+'[1]902'!D43+[1]Культура!D43+'[1]904'!D42+'[1]952куми'!D43+'[1]953депут'!D43+'[1]954молод'!D43+'[1]945'!D43</f>
        <v>35839.800000000003</v>
      </c>
      <c r="E43" s="18">
        <f>[1]Администрация!E43+'[1]902'!E43+[1]Культура!E43+'[1]904'!E42+'[1]952куми'!E43+'[1]953депут'!E43+'[1]954молод'!E43+'[1]945'!E43</f>
        <v>0</v>
      </c>
      <c r="F43" s="18">
        <f>[1]Администрация!F43+'[1]902'!F43+[1]Культура!F43+'[1]904'!F42+'[1]952куми'!F43+'[1]953депут'!F43+'[1]954молод'!F43+'[1]945'!F43</f>
        <v>35839.800000000003</v>
      </c>
      <c r="G43" s="26">
        <f t="shared" si="0"/>
        <v>35839.800000000003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v>25.4</v>
      </c>
      <c r="D50" s="18">
        <f>[1]Администрация!D50+'[1]902'!D50+[1]Культура!D50+'[1]904'!D49+'[1]952куми'!D50+'[1]953депут'!D50+'[1]954молод'!D50+'[1]945'!D50</f>
        <v>23.9</v>
      </c>
      <c r="E50" s="18">
        <f>[1]Администрация!E50+'[1]902'!E50+[1]Культура!E50+'[1]904'!E49+'[1]952куми'!E50+'[1]953депут'!E50+'[1]954молод'!E50+'[1]945'!E50</f>
        <v>23.9</v>
      </c>
      <c r="F50" s="18">
        <f>[1]Администрация!F50+'[1]902'!F50+[1]Культура!F50+'[1]904'!F49+'[1]952куми'!F50+'[1]953депут'!F50+'[1]954молод'!F50+'[1]945'!F50</f>
        <v>0</v>
      </c>
      <c r="G50" s="9">
        <f t="shared" si="0"/>
        <v>-1.5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20</v>
      </c>
      <c r="E51" s="9">
        <f>E52+E53+E54</f>
        <v>0</v>
      </c>
      <c r="F51" s="9">
        <f>F52+F53+F54</f>
        <v>20</v>
      </c>
      <c r="G51" s="9">
        <f t="shared" si="0"/>
        <v>20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v>0</v>
      </c>
      <c r="D52" s="18">
        <f>[1]Администрация!D52+'[1]902'!D52+[1]Культура!D52+'[1]904'!D51+'[1]952куми'!D52+'[1]953депут'!D52+'[1]954молод'!D52+'[1]945'!D52</f>
        <v>20</v>
      </c>
      <c r="E52" s="18">
        <f>[1]Администрация!E52+'[1]902'!E52+[1]Культура!E52+'[1]904'!E51+'[1]952куми'!E52+'[1]953депут'!E52+'[1]954молод'!E52+'[1]945'!E52</f>
        <v>0</v>
      </c>
      <c r="F52" s="18">
        <f>[1]Администрация!F52+'[1]902'!F52+[1]Культура!F52+'[1]904'!F51+'[1]952куми'!F52+'[1]953депут'!F52+'[1]954молод'!F52+'[1]945'!F52</f>
        <v>20</v>
      </c>
      <c r="G52" s="26">
        <f t="shared" si="0"/>
        <v>20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59</v>
      </c>
      <c r="D56" s="9">
        <f>D57</f>
        <v>97.2</v>
      </c>
      <c r="E56" s="9">
        <f>E57</f>
        <v>21.5</v>
      </c>
      <c r="F56" s="9">
        <f>F57</f>
        <v>75.7</v>
      </c>
      <c r="G56" s="9">
        <f t="shared" si="0"/>
        <v>38.200000000000003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59</v>
      </c>
      <c r="D57" s="25">
        <f>SUM(D58:D64)</f>
        <v>97.2</v>
      </c>
      <c r="E57" s="25">
        <f>SUM(E58:E64)</f>
        <v>21.5</v>
      </c>
      <c r="F57" s="25">
        <f>SUM(F58:F64)</f>
        <v>75.7</v>
      </c>
      <c r="G57" s="26">
        <f t="shared" si="0"/>
        <v>38.200000000000003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6.7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6.7</v>
      </c>
      <c r="G60" s="26">
        <f t="shared" si="0"/>
        <v>6.7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v>59</v>
      </c>
      <c r="D63" s="18">
        <f>[1]Администрация!D63+'[1]902'!D63+[1]Культура!D63+'[1]904'!D62+'[1]952куми'!D63+'[1]953депут'!D63+'[1]954молод'!D63+'[1]945'!D63</f>
        <v>90.5</v>
      </c>
      <c r="E63" s="18">
        <f>[1]Администрация!E63+'[1]902'!E63+[1]Культура!E63+'[1]904'!E62+'[1]952куми'!E63+'[1]953депут'!E63+'[1]954молод'!E63+'[1]945'!E63</f>
        <v>21.5</v>
      </c>
      <c r="F63" s="18">
        <f>[1]Администрация!F63+'[1]902'!F63+[1]Культура!F63+'[1]904'!F62+'[1]952куми'!F63+'[1]953депут'!F63+'[1]954молод'!F63+'[1]945'!F63</f>
        <v>69</v>
      </c>
      <c r="G63" s="26">
        <f t="shared" si="0"/>
        <v>31.5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93</v>
      </c>
      <c r="C65" s="49">
        <f>C10</f>
        <v>3276.3</v>
      </c>
      <c r="D65" s="49">
        <f>D10</f>
        <v>53422.5</v>
      </c>
      <c r="E65" s="49">
        <f>E10</f>
        <v>257.2</v>
      </c>
      <c r="F65" s="49">
        <f>F10</f>
        <v>53165.3</v>
      </c>
      <c r="G65" s="50">
        <f t="shared" si="0"/>
        <v>50146.2</v>
      </c>
      <c r="H65" s="27"/>
    </row>
    <row r="66" spans="1:8" ht="13.5" customHeight="1" x14ac:dyDescent="0.25">
      <c r="A66" s="28">
        <v>1</v>
      </c>
      <c r="B66" s="37" t="s">
        <v>94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95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96</v>
      </c>
      <c r="C68" s="18">
        <f>C27</f>
        <v>0</v>
      </c>
      <c r="D68" s="18">
        <f>D27</f>
        <v>0</v>
      </c>
      <c r="E68" s="18">
        <f>E27</f>
        <v>0</v>
      </c>
      <c r="F68" s="18">
        <f>F27</f>
        <v>0</v>
      </c>
      <c r="G68" s="50">
        <f t="shared" si="0"/>
        <v>0</v>
      </c>
      <c r="H68" s="27"/>
    </row>
    <row r="69" spans="1:8" x14ac:dyDescent="0.25">
      <c r="A69" s="28">
        <v>4</v>
      </c>
      <c r="B69" s="37" t="s">
        <v>97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 t="s">
        <v>98</v>
      </c>
      <c r="B71" s="41"/>
      <c r="C71" s="41"/>
      <c r="D71" s="41"/>
      <c r="E71" s="41" t="s">
        <v>99</v>
      </c>
      <c r="F71" s="41"/>
      <c r="G71" s="64"/>
      <c r="H71" s="64"/>
    </row>
    <row r="72" spans="1:8" x14ac:dyDescent="0.25">
      <c r="A72" s="41"/>
      <c r="B72" s="41" t="s">
        <v>103</v>
      </c>
      <c r="C72" s="41"/>
      <c r="D72" s="41"/>
      <c r="E72" s="41"/>
      <c r="F72" s="41" t="s">
        <v>104</v>
      </c>
    </row>
    <row r="73" spans="1:8" x14ac:dyDescent="0.25">
      <c r="A73" s="1" t="s">
        <v>105</v>
      </c>
    </row>
  </sheetData>
  <mergeCells count="1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G71:H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2016-11-15T07:05:14Z</dcterms:modified>
</cp:coreProperties>
</file>