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F69" i="1" l="1"/>
  <c r="C69" i="1"/>
  <c r="C68" i="1"/>
  <c r="D67" i="1"/>
  <c r="C67" i="1"/>
  <c r="C66" i="1"/>
  <c r="G64" i="1"/>
  <c r="F64" i="1"/>
  <c r="E64" i="1"/>
  <c r="D64" i="1"/>
  <c r="G63" i="1"/>
  <c r="F63" i="1"/>
  <c r="E63" i="1"/>
  <c r="D63" i="1"/>
  <c r="G62" i="1"/>
  <c r="F62" i="1"/>
  <c r="E62" i="1"/>
  <c r="D62" i="1"/>
  <c r="G61" i="1"/>
  <c r="F61" i="1"/>
  <c r="E61" i="1"/>
  <c r="D61" i="1"/>
  <c r="G60" i="1"/>
  <c r="F60" i="1"/>
  <c r="E60" i="1"/>
  <c r="D60" i="1"/>
  <c r="G59" i="1"/>
  <c r="F59" i="1"/>
  <c r="E59" i="1"/>
  <c r="D59" i="1"/>
  <c r="G58" i="1"/>
  <c r="F58" i="1"/>
  <c r="E58" i="1"/>
  <c r="D58" i="1"/>
  <c r="F57" i="1"/>
  <c r="E57" i="1"/>
  <c r="E56" i="1" s="1"/>
  <c r="D57" i="1"/>
  <c r="C57" i="1"/>
  <c r="C56" i="1" s="1"/>
  <c r="F56" i="1"/>
  <c r="D56" i="1"/>
  <c r="G56" i="1" s="1"/>
  <c r="G55" i="1"/>
  <c r="F55" i="1"/>
  <c r="E55" i="1"/>
  <c r="D55" i="1"/>
  <c r="G54" i="1"/>
  <c r="F54" i="1"/>
  <c r="E54" i="1"/>
  <c r="D54" i="1"/>
  <c r="F53" i="1"/>
  <c r="E53" i="1"/>
  <c r="D53" i="1"/>
  <c r="G53" i="1" s="1"/>
  <c r="F52" i="1"/>
  <c r="E52" i="1"/>
  <c r="E51" i="1" s="1"/>
  <c r="D52" i="1"/>
  <c r="G52" i="1" s="1"/>
  <c r="F51" i="1"/>
  <c r="D51" i="1"/>
  <c r="G51" i="1" s="1"/>
  <c r="F50" i="1"/>
  <c r="E50" i="1"/>
  <c r="D50" i="1"/>
  <c r="G50" i="1" s="1"/>
  <c r="F49" i="1"/>
  <c r="E49" i="1"/>
  <c r="D49" i="1"/>
  <c r="G49" i="1" s="1"/>
  <c r="F48" i="1"/>
  <c r="E48" i="1"/>
  <c r="D48" i="1"/>
  <c r="G48" i="1" s="1"/>
  <c r="F47" i="1"/>
  <c r="E47" i="1"/>
  <c r="E46" i="1" s="1"/>
  <c r="E69" i="1" s="1"/>
  <c r="D47" i="1"/>
  <c r="G47" i="1" s="1"/>
  <c r="F46" i="1"/>
  <c r="D46" i="1"/>
  <c r="D69" i="1" s="1"/>
  <c r="F45" i="1"/>
  <c r="E45" i="1"/>
  <c r="D45" i="1"/>
  <c r="G45" i="1" s="1"/>
  <c r="F44" i="1"/>
  <c r="E44" i="1"/>
  <c r="D44" i="1"/>
  <c r="G44" i="1" s="1"/>
  <c r="F43" i="1"/>
  <c r="E43" i="1"/>
  <c r="D43" i="1"/>
  <c r="G43" i="1" s="1"/>
  <c r="F42" i="1"/>
  <c r="E42" i="1"/>
  <c r="E41" i="1" s="1"/>
  <c r="D42" i="1"/>
  <c r="G42" i="1" s="1"/>
  <c r="F41" i="1"/>
  <c r="D41" i="1"/>
  <c r="G41" i="1" s="1"/>
  <c r="F40" i="1"/>
  <c r="E40" i="1"/>
  <c r="D40" i="1"/>
  <c r="G40" i="1" s="1"/>
  <c r="F39" i="1"/>
  <c r="E39" i="1"/>
  <c r="D39" i="1"/>
  <c r="G39" i="1" s="1"/>
  <c r="F38" i="1"/>
  <c r="E38" i="1"/>
  <c r="D38" i="1"/>
  <c r="G38" i="1" s="1"/>
  <c r="F37" i="1"/>
  <c r="E37" i="1"/>
  <c r="D37" i="1"/>
  <c r="G37" i="1" s="1"/>
  <c r="F36" i="1"/>
  <c r="E36" i="1"/>
  <c r="D36" i="1"/>
  <c r="G36" i="1" s="1"/>
  <c r="F35" i="1"/>
  <c r="E35" i="1"/>
  <c r="D35" i="1"/>
  <c r="G35" i="1" s="1"/>
  <c r="F34" i="1"/>
  <c r="E34" i="1"/>
  <c r="E33" i="1" s="1"/>
  <c r="D34" i="1"/>
  <c r="G34" i="1" s="1"/>
  <c r="F33" i="1"/>
  <c r="D33" i="1"/>
  <c r="G33" i="1" s="1"/>
  <c r="C33" i="1"/>
  <c r="G32" i="1"/>
  <c r="F32" i="1"/>
  <c r="E32" i="1"/>
  <c r="D32" i="1"/>
  <c r="G31" i="1"/>
  <c r="F31" i="1"/>
  <c r="E31" i="1"/>
  <c r="D31" i="1"/>
  <c r="G30" i="1"/>
  <c r="F30" i="1"/>
  <c r="E30" i="1"/>
  <c r="D30" i="1"/>
  <c r="G29" i="1"/>
  <c r="F29" i="1"/>
  <c r="F28" i="1" s="1"/>
  <c r="F27" i="1" s="1"/>
  <c r="F68" i="1" s="1"/>
  <c r="E29" i="1"/>
  <c r="D29" i="1"/>
  <c r="G28" i="1"/>
  <c r="E28" i="1"/>
  <c r="D28" i="1"/>
  <c r="G27" i="1"/>
  <c r="E27" i="1"/>
  <c r="E68" i="1" s="1"/>
  <c r="D27" i="1"/>
  <c r="D68" i="1" s="1"/>
  <c r="G68" i="1" s="1"/>
  <c r="G26" i="1"/>
  <c r="F26" i="1"/>
  <c r="E26" i="1"/>
  <c r="D26" i="1"/>
  <c r="G25" i="1"/>
  <c r="F25" i="1"/>
  <c r="E25" i="1"/>
  <c r="D25" i="1"/>
  <c r="G24" i="1"/>
  <c r="F24" i="1"/>
  <c r="F23" i="1" s="1"/>
  <c r="E24" i="1"/>
  <c r="D24" i="1"/>
  <c r="E23" i="1"/>
  <c r="D23" i="1"/>
  <c r="C23" i="1"/>
  <c r="G23" i="1" s="1"/>
  <c r="G22" i="1"/>
  <c r="F22" i="1"/>
  <c r="E22" i="1"/>
  <c r="D22" i="1"/>
  <c r="G21" i="1"/>
  <c r="G67" i="1" s="1"/>
  <c r="F21" i="1"/>
  <c r="F67" i="1" s="1"/>
  <c r="E21" i="1"/>
  <c r="E67" i="1" s="1"/>
  <c r="D21" i="1"/>
  <c r="G20" i="1"/>
  <c r="F20" i="1"/>
  <c r="E20" i="1"/>
  <c r="D20" i="1"/>
  <c r="G19" i="1"/>
  <c r="F19" i="1"/>
  <c r="E19" i="1"/>
  <c r="D19" i="1"/>
  <c r="G18" i="1"/>
  <c r="F18" i="1"/>
  <c r="E18" i="1"/>
  <c r="D18" i="1"/>
  <c r="G17" i="1"/>
  <c r="F17" i="1"/>
  <c r="E17" i="1"/>
  <c r="D17" i="1"/>
  <c r="G16" i="1"/>
  <c r="F16" i="1"/>
  <c r="E16" i="1"/>
  <c r="D16" i="1"/>
  <c r="G15" i="1"/>
  <c r="F15" i="1"/>
  <c r="E15" i="1"/>
  <c r="D15" i="1"/>
  <c r="F14" i="1"/>
  <c r="F13" i="1" s="1"/>
  <c r="E14" i="1"/>
  <c r="D14" i="1"/>
  <c r="C14" i="1"/>
  <c r="G14" i="1" s="1"/>
  <c r="E13" i="1"/>
  <c r="D13" i="1"/>
  <c r="F12" i="1"/>
  <c r="F66" i="1" s="1"/>
  <c r="E12" i="1"/>
  <c r="E66" i="1" s="1"/>
  <c r="D12" i="1"/>
  <c r="D66" i="1" s="1"/>
  <c r="E10" i="1" l="1"/>
  <c r="E65" i="1" s="1"/>
  <c r="G57" i="1"/>
  <c r="F10" i="1"/>
  <c r="F65" i="1" s="1"/>
  <c r="G12" i="1"/>
  <c r="G66" i="1" s="1"/>
  <c r="G46" i="1"/>
  <c r="G69" i="1" s="1"/>
  <c r="D10" i="1"/>
  <c r="C13" i="1"/>
  <c r="C10" i="1" s="1"/>
  <c r="C65" i="1" s="1"/>
  <c r="D65" i="1" l="1"/>
  <c r="G65" i="1" s="1"/>
  <c r="G10" i="1"/>
  <c r="G13" i="1"/>
</calcChain>
</file>

<file path=xl/sharedStrings.xml><?xml version="1.0" encoding="utf-8"?>
<sst xmlns="http://schemas.openxmlformats.org/spreadsheetml/2006/main" count="104" uniqueCount="104">
  <si>
    <t>ВНИМАНИЕ! ВНЕСЕНИЕ ДОПОЛНИТЕЛЬНЫХ ФОРМУЛ, СТРОК И КОЛОНОК НЕ ДОПУСКАЕТСЯ!</t>
  </si>
  <si>
    <t>СВОД Николаевский муниципальный район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</si>
  <si>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</si>
  <si>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</si>
  <si>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</si>
  <si>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</si>
  <si>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</si>
  <si>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</si>
  <si>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</si>
  <si>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</si>
  <si>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</si>
  <si>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</si>
  <si>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</si>
  <si>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</si>
  <si>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</si>
  <si>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</si>
  <si>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</si>
  <si>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</si>
  <si>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</si>
  <si>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</si>
  <si>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</si>
  <si>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</si>
  <si>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</si>
  <si>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</si>
  <si>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</si>
  <si>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</si>
  <si>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</si>
  <si>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</si>
  <si>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</si>
  <si>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</si>
  <si>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</si>
  <si>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</si>
  <si>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</si>
  <si>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</si>
  <si>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</si>
  <si>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</si>
  <si>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</si>
  <si>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</si>
  <si>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</si>
  <si>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</si>
  <si>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</si>
  <si>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</si>
  <si>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</si>
  <si>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</si>
  <si>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</si>
  <si>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</si>
  <si>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</si>
  <si>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</si>
  <si>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</si>
  <si>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</si>
  <si>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</si>
  <si>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</si>
  <si>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</si>
  <si>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</si>
  <si>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</si>
  <si>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</si>
  <si>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</si>
  <si>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</si>
  <si>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</si>
  <si>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</si>
  <si>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</si>
  <si>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</si>
  <si>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</si>
  <si>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</si>
  <si>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</si>
  <si>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</si>
  <si>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</si>
  <si>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</si>
  <si>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</si>
  <si>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</si>
  <si>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</si>
  <si>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</si>
  <si>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</si>
  <si>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</si>
  <si>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</si>
  <si>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</si>
  <si>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</si>
  <si>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</si>
  <si>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</si>
  <si>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</si>
  <si>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</si>
  <si>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</si>
  <si>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</si>
  <si>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</si>
  <si>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</si>
  <si>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</si>
  <si>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</si>
  <si>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</si>
  <si>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</si>
  <si>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>на 01.01.16 (текущая дата)</t>
  </si>
  <si>
    <t>в том числе</t>
  </si>
  <si>
    <t>задолженность предыдущего года</t>
  </si>
  <si>
    <t>задолженность текущего года</t>
  </si>
  <si>
    <t>СПРАВОЧНО (по ф. 0503387) всего, в т.ч.:</t>
  </si>
  <si>
    <t>фонд оплаты труда</t>
  </si>
  <si>
    <t>взносы по обязательному социальному страхованию на выплаты денежного содержания и иные выплаты работникам</t>
  </si>
  <si>
    <t>по коммунальным услугам</t>
  </si>
  <si>
    <t>по пособиям по социальной помощи населению</t>
  </si>
  <si>
    <t>Я. В. Ковалева</t>
  </si>
  <si>
    <t xml:space="preserve">исполнитель А С Пойманова </t>
  </si>
  <si>
    <t xml:space="preserve">И.о. руководителя управления - начальник отдела БУО и КИБ </t>
  </si>
  <si>
    <r>
      <t xml:space="preserve">Справочная таблица к отчету об исполнении местного бюджета по состоянию на </t>
    </r>
    <r>
      <rPr>
        <b/>
        <sz val="12"/>
        <rFont val="Times New Roman CYR"/>
        <charset val="204"/>
      </rPr>
      <t>01 декабря  2016</t>
    </r>
    <r>
      <rPr>
        <sz val="12"/>
        <rFont val="Times New Roman CYR"/>
        <charset val="204"/>
      </rPr>
      <t xml:space="preserve"> </t>
    </r>
  </si>
  <si>
    <t>на 01.12.16 (текущая дата)</t>
  </si>
  <si>
    <t>Изменение  с 01.01.16 по 01.12.16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</si>
</sst>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7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b/>
      <sz val="14"/>
      <name val="Times New Roman Cyr"/>
      <family val="1"/>
      <charset val="204"/>
    </font>
    <font>
      <sz val="10"/>
      <name val="Times New Roman CYR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164" fontId="9" fillId="2" borderId="1" xfId="0" applyNumberFormat="1" applyFont="1" applyFill="1" applyBorder="1" applyAlignment="1">
      <alignment horizontal="right"/>
    </xf>
    <xf numFmtId="164" fontId="9" fillId="3" borderId="1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/>
    </xf>
    <xf numFmtId="164" fontId="9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9" fillId="0" borderId="0" xfId="0" applyFont="1" applyFill="1"/>
    <xf numFmtId="164" fontId="9" fillId="0" borderId="0" xfId="0" applyNumberFormat="1" applyFont="1" applyFill="1"/>
    <xf numFmtId="0" fontId="11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wrapText="1"/>
    </xf>
    <xf numFmtId="164" fontId="13" fillId="4" borderId="1" xfId="0" applyNumberFormat="1" applyFont="1" applyFill="1" applyBorder="1" applyAlignment="1">
      <alignment horizontal="right"/>
    </xf>
    <xf numFmtId="164" fontId="12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4" fillId="0" borderId="1" xfId="0" applyFont="1" applyFill="1" applyBorder="1" applyAlignment="1">
      <alignment horizontal="left" vertical="top" shrinkToFit="1"/>
    </xf>
    <xf numFmtId="0" fontId="14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2" fillId="0" borderId="1" xfId="0" applyFont="1" applyFill="1" applyBorder="1" applyAlignment="1">
      <alignment horizontal="left" vertical="top" shrinkToFit="1"/>
    </xf>
    <xf numFmtId="0" fontId="12" fillId="0" borderId="1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wrapText="1"/>
    </xf>
    <xf numFmtId="0" fontId="16" fillId="0" borderId="0" xfId="0" applyFont="1" applyFill="1"/>
    <xf numFmtId="0" fontId="14" fillId="0" borderId="1" xfId="0" applyFont="1" applyFill="1" applyBorder="1" applyAlignment="1">
      <alignment horizontal="left" wrapText="1"/>
    </xf>
    <xf numFmtId="164" fontId="1" fillId="0" borderId="0" xfId="0" applyNumberFormat="1" applyFont="1" applyFill="1" applyBorder="1"/>
    <xf numFmtId="164" fontId="1" fillId="0" borderId="0" xfId="0" applyNumberFormat="1" applyFont="1" applyFill="1"/>
    <xf numFmtId="0" fontId="15" fillId="0" borderId="1" xfId="0" applyFont="1" applyFill="1" applyBorder="1" applyAlignment="1">
      <alignment horizontal="left" wrapText="1"/>
    </xf>
    <xf numFmtId="0" fontId="2" fillId="0" borderId="0" xfId="0" applyFont="1"/>
    <xf numFmtId="0" fontId="13" fillId="0" borderId="1" xfId="0" applyFont="1" applyFill="1" applyBorder="1" applyAlignment="1">
      <alignment horizontal="center" vertical="center" wrapText="1"/>
    </xf>
    <xf numFmtId="0" fontId="1" fillId="5" borderId="0" xfId="0" applyFont="1" applyFill="1"/>
    <xf numFmtId="0" fontId="2" fillId="5" borderId="0" xfId="0" applyFont="1" applyFill="1" applyBorder="1"/>
    <xf numFmtId="164" fontId="9" fillId="5" borderId="0" xfId="0" applyNumberFormat="1" applyFont="1" applyFill="1" applyBorder="1" applyAlignment="1">
      <alignment horizontal="right"/>
    </xf>
    <xf numFmtId="0" fontId="1" fillId="5" borderId="0" xfId="0" applyFont="1" applyFill="1" applyBorder="1"/>
    <xf numFmtId="165" fontId="1" fillId="5" borderId="0" xfId="0" applyNumberFormat="1" applyFont="1" applyFill="1" applyBorder="1"/>
    <xf numFmtId="0" fontId="2" fillId="5" borderId="0" xfId="0" applyFont="1" applyFill="1"/>
    <xf numFmtId="164" fontId="13" fillId="0" borderId="1" xfId="0" applyNumberFormat="1" applyFont="1" applyFill="1" applyBorder="1" applyAlignment="1">
      <alignment horizontal="right"/>
    </xf>
    <xf numFmtId="164" fontId="12" fillId="0" borderId="1" xfId="0" applyNumberFormat="1" applyFont="1" applyFill="1" applyBorder="1" applyAlignment="1">
      <alignment horizontal="right"/>
    </xf>
    <xf numFmtId="0" fontId="14" fillId="0" borderId="0" xfId="0" applyFont="1" applyFill="1" applyBorder="1" applyAlignment="1">
      <alignment horizontal="left" vertical="top" shrinkToFit="1"/>
    </xf>
    <xf numFmtId="0" fontId="14" fillId="0" borderId="0" xfId="0" applyFont="1" applyFill="1" applyBorder="1" applyAlignment="1">
      <alignment horizontal="left" wrapText="1"/>
    </xf>
    <xf numFmtId="164" fontId="1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wrapText="1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 applyProtection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&#1054;&#1058;&#1044;&#1045;&#1051;%20&#1041;&#1059;&#1054;&#1080;&#1050;&#1048;&#1041;\&#1053;&#1054;&#1071;&#1041;&#1056;&#1068;%202016\&#1050;&#1088;&#1077;&#1076;&#1080;&#1090;&#1086;&#1088;&#1089;&#1082;&#1072;&#1103;%20&#1076;&#1083;&#1103;%20&#1073;&#1102;&#1076;&#1078;&#1077;&#1090;&#1072;%20&#1085;&#1072;%2001.12.2016&#1075;%20-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ля главы"/>
      <sheetName val="Для главы (2)"/>
      <sheetName val="Всего (2)"/>
      <sheetName val="Всего"/>
      <sheetName val="Район"/>
      <sheetName val="СП Поселения "/>
      <sheetName val="Г Поселения"/>
      <sheetName val="Город Ник"/>
      <sheetName val="Лазарев"/>
      <sheetName val="Маго"/>
      <sheetName val="Многов"/>
      <sheetName val="Иннок"/>
      <sheetName val="Константиновка"/>
      <sheetName val="Красное"/>
      <sheetName val="Нигирь"/>
      <sheetName val="Н-Пронге"/>
      <sheetName val="Озерпах"/>
      <sheetName val="Оремиф"/>
      <sheetName val="О-Чля"/>
      <sheetName val="Пуир"/>
      <sheetName val="Чля"/>
      <sheetName val="Администрация"/>
      <sheetName val="902"/>
      <sheetName val="Культура"/>
      <sheetName val="904"/>
      <sheetName val="Здравоох"/>
      <sheetName val="952куми"/>
      <sheetName val="953депут"/>
      <sheetName val="954молод"/>
      <sheetName val="945"/>
      <sheetName val="11"/>
      <sheetName val="12"/>
      <sheetName val="13"/>
      <sheetName val="14"/>
      <sheetName val="15"/>
      <sheetName val="16"/>
      <sheetName val="17"/>
      <sheetName val="Приложение 1"/>
      <sheetName val="ВСЕГО Приложение 1 (226)"/>
      <sheetName val="ГРБС Приложение 1 (226)"/>
      <sheetName val="Г П  Приложение 1 (226)"/>
      <sheetName val="СП  Приложение 1 (226)"/>
      <sheetName val="ВСЕГО Приложение 2 (290)"/>
      <sheetName val="ГРБС Приложение 2 (290)"/>
      <sheetName val="Г П (290)"/>
      <sheetName val="С П (290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5">
          <cell r="D15">
            <v>363.6</v>
          </cell>
          <cell r="F15">
            <v>363.6</v>
          </cell>
        </row>
        <row r="16">
          <cell r="D16">
            <v>0</v>
          </cell>
          <cell r="E16">
            <v>0</v>
          </cell>
          <cell r="F16">
            <v>0</v>
          </cell>
        </row>
        <row r="17">
          <cell r="E17">
            <v>0</v>
          </cell>
          <cell r="F17">
            <v>0</v>
          </cell>
        </row>
        <row r="18">
          <cell r="E18">
            <v>0</v>
          </cell>
          <cell r="F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</row>
        <row r="20">
          <cell r="E20">
            <v>0</v>
          </cell>
          <cell r="F20">
            <v>0</v>
          </cell>
        </row>
        <row r="21">
          <cell r="E21">
            <v>0</v>
          </cell>
          <cell r="F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</row>
        <row r="24">
          <cell r="E24">
            <v>0</v>
          </cell>
          <cell r="F24">
            <v>0</v>
          </cell>
        </row>
        <row r="25">
          <cell r="E25">
            <v>0</v>
          </cell>
          <cell r="F25">
            <v>0</v>
          </cell>
        </row>
        <row r="26">
          <cell r="E26">
            <v>0</v>
          </cell>
          <cell r="F26">
            <v>0</v>
          </cell>
        </row>
        <row r="39">
          <cell r="D39">
            <v>28.4</v>
          </cell>
          <cell r="E39">
            <v>0</v>
          </cell>
          <cell r="F39">
            <v>28.4</v>
          </cell>
        </row>
        <row r="43">
          <cell r="D43">
            <v>44227.8</v>
          </cell>
          <cell r="F43">
            <v>44227.8</v>
          </cell>
        </row>
      </sheetData>
      <sheetData sheetId="22">
        <row r="15">
          <cell r="D15">
            <v>853.8</v>
          </cell>
          <cell r="F15">
            <v>853.8</v>
          </cell>
        </row>
        <row r="16">
          <cell r="D16">
            <v>44.1</v>
          </cell>
          <cell r="F16">
            <v>44.1</v>
          </cell>
        </row>
        <row r="17">
          <cell r="D17">
            <v>78</v>
          </cell>
          <cell r="F17">
            <v>78</v>
          </cell>
        </row>
        <row r="19">
          <cell r="D19">
            <v>0</v>
          </cell>
          <cell r="E19">
            <v>0</v>
          </cell>
          <cell r="F19">
            <v>0</v>
          </cell>
        </row>
        <row r="24">
          <cell r="D24">
            <v>0</v>
          </cell>
          <cell r="F24">
            <v>0</v>
          </cell>
        </row>
        <row r="29">
          <cell r="D29">
            <v>0</v>
          </cell>
        </row>
        <row r="30">
          <cell r="D30">
            <v>0</v>
          </cell>
        </row>
        <row r="32">
          <cell r="D32">
            <v>0</v>
          </cell>
        </row>
        <row r="34">
          <cell r="D34">
            <v>0</v>
          </cell>
        </row>
        <row r="36">
          <cell r="D36">
            <v>15.2</v>
          </cell>
          <cell r="E36">
            <v>0</v>
          </cell>
          <cell r="F36">
            <v>15.2</v>
          </cell>
        </row>
        <row r="39">
          <cell r="D39">
            <v>105.7</v>
          </cell>
          <cell r="E39">
            <v>17.600000000000001</v>
          </cell>
          <cell r="F39">
            <v>88.1</v>
          </cell>
        </row>
        <row r="60">
          <cell r="D60">
            <v>0</v>
          </cell>
        </row>
        <row r="63">
          <cell r="E63">
            <v>0</v>
          </cell>
        </row>
      </sheetData>
      <sheetData sheetId="23">
        <row r="15">
          <cell r="D15">
            <v>654.6</v>
          </cell>
          <cell r="F15">
            <v>654.6</v>
          </cell>
        </row>
        <row r="17">
          <cell r="D17">
            <v>31.5</v>
          </cell>
          <cell r="F17">
            <v>31.5</v>
          </cell>
        </row>
        <row r="24">
          <cell r="D24">
            <v>11.8</v>
          </cell>
          <cell r="F24">
            <v>11.8</v>
          </cell>
        </row>
        <row r="29">
          <cell r="D29">
            <v>0</v>
          </cell>
          <cell r="F29">
            <v>0</v>
          </cell>
        </row>
        <row r="34">
          <cell r="D34">
            <v>0</v>
          </cell>
        </row>
        <row r="36">
          <cell r="D36">
            <v>0</v>
          </cell>
          <cell r="F36">
            <v>0</v>
          </cell>
        </row>
        <row r="38">
          <cell r="D38">
            <v>36</v>
          </cell>
          <cell r="F38">
            <v>36</v>
          </cell>
        </row>
        <row r="39">
          <cell r="D39">
            <v>8</v>
          </cell>
          <cell r="F39">
            <v>8</v>
          </cell>
        </row>
      </sheetData>
      <sheetData sheetId="24">
        <row r="11">
          <cell r="E11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0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1">
          <cell r="E41">
            <v>0</v>
          </cell>
        </row>
        <row r="42">
          <cell r="E42">
            <v>0</v>
          </cell>
        </row>
        <row r="43">
          <cell r="E43">
            <v>0</v>
          </cell>
        </row>
        <row r="44">
          <cell r="E44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0</v>
          </cell>
        </row>
        <row r="54">
          <cell r="E54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0</v>
          </cell>
        </row>
        <row r="62">
          <cell r="E62">
            <v>0</v>
          </cell>
        </row>
        <row r="63">
          <cell r="E63">
            <v>0</v>
          </cell>
        </row>
      </sheetData>
      <sheetData sheetId="25"/>
      <sheetData sheetId="26">
        <row r="15">
          <cell r="D15">
            <v>357.2</v>
          </cell>
          <cell r="F15">
            <v>357.2</v>
          </cell>
        </row>
        <row r="16">
          <cell r="D16">
            <v>0</v>
          </cell>
        </row>
        <row r="17">
          <cell r="D17">
            <v>37.4</v>
          </cell>
          <cell r="F17">
            <v>37.4</v>
          </cell>
        </row>
        <row r="22">
          <cell r="D22">
            <v>0</v>
          </cell>
        </row>
        <row r="24">
          <cell r="D24">
            <v>7</v>
          </cell>
          <cell r="F24">
            <v>7</v>
          </cell>
        </row>
        <row r="26">
          <cell r="D26">
            <v>0</v>
          </cell>
        </row>
        <row r="29">
          <cell r="D29">
            <v>0</v>
          </cell>
          <cell r="F29">
            <v>0</v>
          </cell>
        </row>
        <row r="32">
          <cell r="D32">
            <v>122.4</v>
          </cell>
          <cell r="F32">
            <v>122.4</v>
          </cell>
        </row>
        <row r="34">
          <cell r="D34">
            <v>788.6</v>
          </cell>
          <cell r="E34">
            <v>193.7</v>
          </cell>
          <cell r="F34">
            <v>594.9</v>
          </cell>
        </row>
        <row r="35">
          <cell r="D35">
            <v>8009.9</v>
          </cell>
          <cell r="E35">
            <v>0</v>
          </cell>
          <cell r="F35">
            <v>8009.9</v>
          </cell>
        </row>
        <row r="36">
          <cell r="D36">
            <v>194.9</v>
          </cell>
          <cell r="E36">
            <v>0</v>
          </cell>
          <cell r="F36">
            <v>194.9</v>
          </cell>
        </row>
        <row r="38">
          <cell r="D38">
            <v>94.8</v>
          </cell>
          <cell r="F38">
            <v>94.8</v>
          </cell>
        </row>
        <row r="39">
          <cell r="D39">
            <v>3606</v>
          </cell>
          <cell r="E39">
            <v>0</v>
          </cell>
          <cell r="F39">
            <v>3606</v>
          </cell>
        </row>
        <row r="50">
          <cell r="D50">
            <v>0</v>
          </cell>
          <cell r="E50">
            <v>0</v>
          </cell>
        </row>
        <row r="52">
          <cell r="D52">
            <v>18.7</v>
          </cell>
          <cell r="F52">
            <v>18.7</v>
          </cell>
        </row>
        <row r="60">
          <cell r="D60">
            <v>0</v>
          </cell>
          <cell r="F60">
            <v>0</v>
          </cell>
        </row>
        <row r="63">
          <cell r="D63">
            <v>19.100000000000001</v>
          </cell>
          <cell r="E63">
            <v>0</v>
          </cell>
          <cell r="F63">
            <v>19.100000000000001</v>
          </cell>
        </row>
      </sheetData>
      <sheetData sheetId="27">
        <row r="15">
          <cell r="D15">
            <v>25.1</v>
          </cell>
          <cell r="F15">
            <v>25.1</v>
          </cell>
        </row>
        <row r="17">
          <cell r="D17">
            <v>38.5</v>
          </cell>
          <cell r="F17">
            <v>38.5</v>
          </cell>
        </row>
        <row r="24">
          <cell r="D24">
            <v>0</v>
          </cell>
        </row>
        <row r="39">
          <cell r="D39">
            <v>0</v>
          </cell>
          <cell r="F39">
            <v>0</v>
          </cell>
        </row>
        <row r="50">
          <cell r="D50">
            <v>0</v>
          </cell>
        </row>
        <row r="63">
          <cell r="D63">
            <v>0</v>
          </cell>
          <cell r="F63">
            <v>0</v>
          </cell>
        </row>
      </sheetData>
      <sheetData sheetId="28">
        <row r="15">
          <cell r="D15">
            <v>50</v>
          </cell>
          <cell r="F15">
            <v>50</v>
          </cell>
        </row>
        <row r="39">
          <cell r="D39">
            <v>0</v>
          </cell>
        </row>
        <row r="50">
          <cell r="D50">
            <v>0</v>
          </cell>
          <cell r="F50">
            <v>0</v>
          </cell>
        </row>
      </sheetData>
      <sheetData sheetId="29">
        <row r="15">
          <cell r="D15">
            <v>193.4</v>
          </cell>
          <cell r="F15">
            <v>193.4</v>
          </cell>
        </row>
        <row r="17">
          <cell r="D17">
            <v>0</v>
          </cell>
        </row>
        <row r="39">
          <cell r="D39">
            <v>0</v>
          </cell>
          <cell r="E39">
            <v>0</v>
          </cell>
          <cell r="F39">
            <v>0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abSelected="1" workbookViewId="0">
      <selection activeCell="H14" sqref="H14"/>
    </sheetView>
  </sheetViews>
  <sheetFormatPr defaultRowHeight="13.2" x14ac:dyDescent="0.25"/>
  <cols>
    <col min="1" max="1" width="6" style="1" customWidth="1"/>
    <col min="2" max="2" width="38.33203125" style="1" customWidth="1"/>
    <col min="3" max="3" width="9.6640625" style="1" customWidth="1"/>
    <col min="4" max="6" width="11.109375" style="1" customWidth="1"/>
    <col min="7" max="7" width="10.6640625" style="1" customWidth="1"/>
    <col min="8" max="8" width="11.88671875" style="1" customWidth="1"/>
    <col min="9" max="9" width="11.33203125" style="1" customWidth="1"/>
    <col min="10" max="10" width="10.44140625" style="1" customWidth="1"/>
    <col min="11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2" width="11.109375" style="1" customWidth="1"/>
    <col min="263" max="263" width="10.6640625" style="1" customWidth="1"/>
    <col min="264" max="264" width="11.88671875" style="1" customWidth="1"/>
    <col min="265" max="265" width="11.33203125" style="1" customWidth="1"/>
    <col min="266" max="266" width="10.44140625" style="1" customWidth="1"/>
    <col min="267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8" width="11.109375" style="1" customWidth="1"/>
    <col min="519" max="519" width="10.6640625" style="1" customWidth="1"/>
    <col min="520" max="520" width="11.88671875" style="1" customWidth="1"/>
    <col min="521" max="521" width="11.33203125" style="1" customWidth="1"/>
    <col min="522" max="522" width="10.44140625" style="1" customWidth="1"/>
    <col min="523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4" width="11.109375" style="1" customWidth="1"/>
    <col min="775" max="775" width="10.6640625" style="1" customWidth="1"/>
    <col min="776" max="776" width="11.88671875" style="1" customWidth="1"/>
    <col min="777" max="777" width="11.33203125" style="1" customWidth="1"/>
    <col min="778" max="778" width="10.44140625" style="1" customWidth="1"/>
    <col min="779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30" width="11.109375" style="1" customWidth="1"/>
    <col min="1031" max="1031" width="10.6640625" style="1" customWidth="1"/>
    <col min="1032" max="1032" width="11.88671875" style="1" customWidth="1"/>
    <col min="1033" max="1033" width="11.33203125" style="1" customWidth="1"/>
    <col min="1034" max="1034" width="10.44140625" style="1" customWidth="1"/>
    <col min="1035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6" width="11.109375" style="1" customWidth="1"/>
    <col min="1287" max="1287" width="10.6640625" style="1" customWidth="1"/>
    <col min="1288" max="1288" width="11.88671875" style="1" customWidth="1"/>
    <col min="1289" max="1289" width="11.33203125" style="1" customWidth="1"/>
    <col min="1290" max="1290" width="10.44140625" style="1" customWidth="1"/>
    <col min="1291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2" width="11.109375" style="1" customWidth="1"/>
    <col min="1543" max="1543" width="10.6640625" style="1" customWidth="1"/>
    <col min="1544" max="1544" width="11.88671875" style="1" customWidth="1"/>
    <col min="1545" max="1545" width="11.33203125" style="1" customWidth="1"/>
    <col min="1546" max="1546" width="10.44140625" style="1" customWidth="1"/>
    <col min="1547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8" width="11.109375" style="1" customWidth="1"/>
    <col min="1799" max="1799" width="10.6640625" style="1" customWidth="1"/>
    <col min="1800" max="1800" width="11.88671875" style="1" customWidth="1"/>
    <col min="1801" max="1801" width="11.33203125" style="1" customWidth="1"/>
    <col min="1802" max="1802" width="10.44140625" style="1" customWidth="1"/>
    <col min="1803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4" width="11.109375" style="1" customWidth="1"/>
    <col min="2055" max="2055" width="10.6640625" style="1" customWidth="1"/>
    <col min="2056" max="2056" width="11.88671875" style="1" customWidth="1"/>
    <col min="2057" max="2057" width="11.33203125" style="1" customWidth="1"/>
    <col min="2058" max="2058" width="10.44140625" style="1" customWidth="1"/>
    <col min="2059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10" width="11.109375" style="1" customWidth="1"/>
    <col min="2311" max="2311" width="10.6640625" style="1" customWidth="1"/>
    <col min="2312" max="2312" width="11.88671875" style="1" customWidth="1"/>
    <col min="2313" max="2313" width="11.33203125" style="1" customWidth="1"/>
    <col min="2314" max="2314" width="10.44140625" style="1" customWidth="1"/>
    <col min="2315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6" width="11.109375" style="1" customWidth="1"/>
    <col min="2567" max="2567" width="10.6640625" style="1" customWidth="1"/>
    <col min="2568" max="2568" width="11.88671875" style="1" customWidth="1"/>
    <col min="2569" max="2569" width="11.33203125" style="1" customWidth="1"/>
    <col min="2570" max="2570" width="10.44140625" style="1" customWidth="1"/>
    <col min="2571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2" width="11.109375" style="1" customWidth="1"/>
    <col min="2823" max="2823" width="10.6640625" style="1" customWidth="1"/>
    <col min="2824" max="2824" width="11.88671875" style="1" customWidth="1"/>
    <col min="2825" max="2825" width="11.33203125" style="1" customWidth="1"/>
    <col min="2826" max="2826" width="10.44140625" style="1" customWidth="1"/>
    <col min="2827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8" width="11.109375" style="1" customWidth="1"/>
    <col min="3079" max="3079" width="10.6640625" style="1" customWidth="1"/>
    <col min="3080" max="3080" width="11.88671875" style="1" customWidth="1"/>
    <col min="3081" max="3081" width="11.33203125" style="1" customWidth="1"/>
    <col min="3082" max="3082" width="10.44140625" style="1" customWidth="1"/>
    <col min="3083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4" width="11.109375" style="1" customWidth="1"/>
    <col min="3335" max="3335" width="10.6640625" style="1" customWidth="1"/>
    <col min="3336" max="3336" width="11.88671875" style="1" customWidth="1"/>
    <col min="3337" max="3337" width="11.33203125" style="1" customWidth="1"/>
    <col min="3338" max="3338" width="10.44140625" style="1" customWidth="1"/>
    <col min="3339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90" width="11.109375" style="1" customWidth="1"/>
    <col min="3591" max="3591" width="10.6640625" style="1" customWidth="1"/>
    <col min="3592" max="3592" width="11.88671875" style="1" customWidth="1"/>
    <col min="3593" max="3593" width="11.33203125" style="1" customWidth="1"/>
    <col min="3594" max="3594" width="10.44140625" style="1" customWidth="1"/>
    <col min="3595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6" width="11.109375" style="1" customWidth="1"/>
    <col min="3847" max="3847" width="10.6640625" style="1" customWidth="1"/>
    <col min="3848" max="3848" width="11.88671875" style="1" customWidth="1"/>
    <col min="3849" max="3849" width="11.33203125" style="1" customWidth="1"/>
    <col min="3850" max="3850" width="10.44140625" style="1" customWidth="1"/>
    <col min="3851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2" width="11.109375" style="1" customWidth="1"/>
    <col min="4103" max="4103" width="10.6640625" style="1" customWidth="1"/>
    <col min="4104" max="4104" width="11.88671875" style="1" customWidth="1"/>
    <col min="4105" max="4105" width="11.33203125" style="1" customWidth="1"/>
    <col min="4106" max="4106" width="10.44140625" style="1" customWidth="1"/>
    <col min="4107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8" width="11.109375" style="1" customWidth="1"/>
    <col min="4359" max="4359" width="10.6640625" style="1" customWidth="1"/>
    <col min="4360" max="4360" width="11.88671875" style="1" customWidth="1"/>
    <col min="4361" max="4361" width="11.33203125" style="1" customWidth="1"/>
    <col min="4362" max="4362" width="10.44140625" style="1" customWidth="1"/>
    <col min="4363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4" width="11.109375" style="1" customWidth="1"/>
    <col min="4615" max="4615" width="10.6640625" style="1" customWidth="1"/>
    <col min="4616" max="4616" width="11.88671875" style="1" customWidth="1"/>
    <col min="4617" max="4617" width="11.33203125" style="1" customWidth="1"/>
    <col min="4618" max="4618" width="10.44140625" style="1" customWidth="1"/>
    <col min="4619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70" width="11.109375" style="1" customWidth="1"/>
    <col min="4871" max="4871" width="10.6640625" style="1" customWidth="1"/>
    <col min="4872" max="4872" width="11.88671875" style="1" customWidth="1"/>
    <col min="4873" max="4873" width="11.33203125" style="1" customWidth="1"/>
    <col min="4874" max="4874" width="10.44140625" style="1" customWidth="1"/>
    <col min="4875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6" width="11.109375" style="1" customWidth="1"/>
    <col min="5127" max="5127" width="10.6640625" style="1" customWidth="1"/>
    <col min="5128" max="5128" width="11.88671875" style="1" customWidth="1"/>
    <col min="5129" max="5129" width="11.33203125" style="1" customWidth="1"/>
    <col min="5130" max="5130" width="10.44140625" style="1" customWidth="1"/>
    <col min="5131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2" width="11.109375" style="1" customWidth="1"/>
    <col min="5383" max="5383" width="10.6640625" style="1" customWidth="1"/>
    <col min="5384" max="5384" width="11.88671875" style="1" customWidth="1"/>
    <col min="5385" max="5385" width="11.33203125" style="1" customWidth="1"/>
    <col min="5386" max="5386" width="10.44140625" style="1" customWidth="1"/>
    <col min="5387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8" width="11.109375" style="1" customWidth="1"/>
    <col min="5639" max="5639" width="10.6640625" style="1" customWidth="1"/>
    <col min="5640" max="5640" width="11.88671875" style="1" customWidth="1"/>
    <col min="5641" max="5641" width="11.33203125" style="1" customWidth="1"/>
    <col min="5642" max="5642" width="10.44140625" style="1" customWidth="1"/>
    <col min="5643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4" width="11.109375" style="1" customWidth="1"/>
    <col min="5895" max="5895" width="10.6640625" style="1" customWidth="1"/>
    <col min="5896" max="5896" width="11.88671875" style="1" customWidth="1"/>
    <col min="5897" max="5897" width="11.33203125" style="1" customWidth="1"/>
    <col min="5898" max="5898" width="10.44140625" style="1" customWidth="1"/>
    <col min="5899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50" width="11.109375" style="1" customWidth="1"/>
    <col min="6151" max="6151" width="10.6640625" style="1" customWidth="1"/>
    <col min="6152" max="6152" width="11.88671875" style="1" customWidth="1"/>
    <col min="6153" max="6153" width="11.33203125" style="1" customWidth="1"/>
    <col min="6154" max="6154" width="10.44140625" style="1" customWidth="1"/>
    <col min="6155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6" width="11.109375" style="1" customWidth="1"/>
    <col min="6407" max="6407" width="10.6640625" style="1" customWidth="1"/>
    <col min="6408" max="6408" width="11.88671875" style="1" customWidth="1"/>
    <col min="6409" max="6409" width="11.33203125" style="1" customWidth="1"/>
    <col min="6410" max="6410" width="10.44140625" style="1" customWidth="1"/>
    <col min="6411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2" width="11.109375" style="1" customWidth="1"/>
    <col min="6663" max="6663" width="10.6640625" style="1" customWidth="1"/>
    <col min="6664" max="6664" width="11.88671875" style="1" customWidth="1"/>
    <col min="6665" max="6665" width="11.33203125" style="1" customWidth="1"/>
    <col min="6666" max="6666" width="10.44140625" style="1" customWidth="1"/>
    <col min="6667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8" width="11.109375" style="1" customWidth="1"/>
    <col min="6919" max="6919" width="10.6640625" style="1" customWidth="1"/>
    <col min="6920" max="6920" width="11.88671875" style="1" customWidth="1"/>
    <col min="6921" max="6921" width="11.33203125" style="1" customWidth="1"/>
    <col min="6922" max="6922" width="10.44140625" style="1" customWidth="1"/>
    <col min="6923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4" width="11.109375" style="1" customWidth="1"/>
    <col min="7175" max="7175" width="10.6640625" style="1" customWidth="1"/>
    <col min="7176" max="7176" width="11.88671875" style="1" customWidth="1"/>
    <col min="7177" max="7177" width="11.33203125" style="1" customWidth="1"/>
    <col min="7178" max="7178" width="10.44140625" style="1" customWidth="1"/>
    <col min="7179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30" width="11.109375" style="1" customWidth="1"/>
    <col min="7431" max="7431" width="10.6640625" style="1" customWidth="1"/>
    <col min="7432" max="7432" width="11.88671875" style="1" customWidth="1"/>
    <col min="7433" max="7433" width="11.33203125" style="1" customWidth="1"/>
    <col min="7434" max="7434" width="10.44140625" style="1" customWidth="1"/>
    <col min="7435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6" width="11.109375" style="1" customWidth="1"/>
    <col min="7687" max="7687" width="10.6640625" style="1" customWidth="1"/>
    <col min="7688" max="7688" width="11.88671875" style="1" customWidth="1"/>
    <col min="7689" max="7689" width="11.33203125" style="1" customWidth="1"/>
    <col min="7690" max="7690" width="10.44140625" style="1" customWidth="1"/>
    <col min="7691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2" width="11.109375" style="1" customWidth="1"/>
    <col min="7943" max="7943" width="10.6640625" style="1" customWidth="1"/>
    <col min="7944" max="7944" width="11.88671875" style="1" customWidth="1"/>
    <col min="7945" max="7945" width="11.33203125" style="1" customWidth="1"/>
    <col min="7946" max="7946" width="10.44140625" style="1" customWidth="1"/>
    <col min="7947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8" width="11.109375" style="1" customWidth="1"/>
    <col min="8199" max="8199" width="10.6640625" style="1" customWidth="1"/>
    <col min="8200" max="8200" width="11.88671875" style="1" customWidth="1"/>
    <col min="8201" max="8201" width="11.33203125" style="1" customWidth="1"/>
    <col min="8202" max="8202" width="10.44140625" style="1" customWidth="1"/>
    <col min="8203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4" width="11.109375" style="1" customWidth="1"/>
    <col min="8455" max="8455" width="10.6640625" style="1" customWidth="1"/>
    <col min="8456" max="8456" width="11.88671875" style="1" customWidth="1"/>
    <col min="8457" max="8457" width="11.33203125" style="1" customWidth="1"/>
    <col min="8458" max="8458" width="10.44140625" style="1" customWidth="1"/>
    <col min="8459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10" width="11.109375" style="1" customWidth="1"/>
    <col min="8711" max="8711" width="10.6640625" style="1" customWidth="1"/>
    <col min="8712" max="8712" width="11.88671875" style="1" customWidth="1"/>
    <col min="8713" max="8713" width="11.33203125" style="1" customWidth="1"/>
    <col min="8714" max="8714" width="10.44140625" style="1" customWidth="1"/>
    <col min="8715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6" width="11.109375" style="1" customWidth="1"/>
    <col min="8967" max="8967" width="10.6640625" style="1" customWidth="1"/>
    <col min="8968" max="8968" width="11.88671875" style="1" customWidth="1"/>
    <col min="8969" max="8969" width="11.33203125" style="1" customWidth="1"/>
    <col min="8970" max="8970" width="10.44140625" style="1" customWidth="1"/>
    <col min="8971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2" width="11.109375" style="1" customWidth="1"/>
    <col min="9223" max="9223" width="10.6640625" style="1" customWidth="1"/>
    <col min="9224" max="9224" width="11.88671875" style="1" customWidth="1"/>
    <col min="9225" max="9225" width="11.33203125" style="1" customWidth="1"/>
    <col min="9226" max="9226" width="10.44140625" style="1" customWidth="1"/>
    <col min="9227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8" width="11.109375" style="1" customWidth="1"/>
    <col min="9479" max="9479" width="10.6640625" style="1" customWidth="1"/>
    <col min="9480" max="9480" width="11.88671875" style="1" customWidth="1"/>
    <col min="9481" max="9481" width="11.33203125" style="1" customWidth="1"/>
    <col min="9482" max="9482" width="10.44140625" style="1" customWidth="1"/>
    <col min="9483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4" width="11.109375" style="1" customWidth="1"/>
    <col min="9735" max="9735" width="10.6640625" style="1" customWidth="1"/>
    <col min="9736" max="9736" width="11.88671875" style="1" customWidth="1"/>
    <col min="9737" max="9737" width="11.33203125" style="1" customWidth="1"/>
    <col min="9738" max="9738" width="10.44140625" style="1" customWidth="1"/>
    <col min="9739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90" width="11.109375" style="1" customWidth="1"/>
    <col min="9991" max="9991" width="10.6640625" style="1" customWidth="1"/>
    <col min="9992" max="9992" width="11.88671875" style="1" customWidth="1"/>
    <col min="9993" max="9993" width="11.33203125" style="1" customWidth="1"/>
    <col min="9994" max="9994" width="10.44140625" style="1" customWidth="1"/>
    <col min="9995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6" width="11.109375" style="1" customWidth="1"/>
    <col min="10247" max="10247" width="10.6640625" style="1" customWidth="1"/>
    <col min="10248" max="10248" width="11.88671875" style="1" customWidth="1"/>
    <col min="10249" max="10249" width="11.33203125" style="1" customWidth="1"/>
    <col min="10250" max="10250" width="10.44140625" style="1" customWidth="1"/>
    <col min="10251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2" width="11.109375" style="1" customWidth="1"/>
    <col min="10503" max="10503" width="10.6640625" style="1" customWidth="1"/>
    <col min="10504" max="10504" width="11.88671875" style="1" customWidth="1"/>
    <col min="10505" max="10505" width="11.33203125" style="1" customWidth="1"/>
    <col min="10506" max="10506" width="10.44140625" style="1" customWidth="1"/>
    <col min="10507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8" width="11.109375" style="1" customWidth="1"/>
    <col min="10759" max="10759" width="10.6640625" style="1" customWidth="1"/>
    <col min="10760" max="10760" width="11.88671875" style="1" customWidth="1"/>
    <col min="10761" max="10761" width="11.33203125" style="1" customWidth="1"/>
    <col min="10762" max="10762" width="10.44140625" style="1" customWidth="1"/>
    <col min="10763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4" width="11.109375" style="1" customWidth="1"/>
    <col min="11015" max="11015" width="10.6640625" style="1" customWidth="1"/>
    <col min="11016" max="11016" width="11.88671875" style="1" customWidth="1"/>
    <col min="11017" max="11017" width="11.33203125" style="1" customWidth="1"/>
    <col min="11018" max="11018" width="10.44140625" style="1" customWidth="1"/>
    <col min="11019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70" width="11.109375" style="1" customWidth="1"/>
    <col min="11271" max="11271" width="10.6640625" style="1" customWidth="1"/>
    <col min="11272" max="11272" width="11.88671875" style="1" customWidth="1"/>
    <col min="11273" max="11273" width="11.33203125" style="1" customWidth="1"/>
    <col min="11274" max="11274" width="10.44140625" style="1" customWidth="1"/>
    <col min="11275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6" width="11.109375" style="1" customWidth="1"/>
    <col min="11527" max="11527" width="10.6640625" style="1" customWidth="1"/>
    <col min="11528" max="11528" width="11.88671875" style="1" customWidth="1"/>
    <col min="11529" max="11529" width="11.33203125" style="1" customWidth="1"/>
    <col min="11530" max="11530" width="10.44140625" style="1" customWidth="1"/>
    <col min="11531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2" width="11.109375" style="1" customWidth="1"/>
    <col min="11783" max="11783" width="10.6640625" style="1" customWidth="1"/>
    <col min="11784" max="11784" width="11.88671875" style="1" customWidth="1"/>
    <col min="11785" max="11785" width="11.33203125" style="1" customWidth="1"/>
    <col min="11786" max="11786" width="10.44140625" style="1" customWidth="1"/>
    <col min="11787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8" width="11.109375" style="1" customWidth="1"/>
    <col min="12039" max="12039" width="10.6640625" style="1" customWidth="1"/>
    <col min="12040" max="12040" width="11.88671875" style="1" customWidth="1"/>
    <col min="12041" max="12041" width="11.33203125" style="1" customWidth="1"/>
    <col min="12042" max="12042" width="10.44140625" style="1" customWidth="1"/>
    <col min="12043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4" width="11.109375" style="1" customWidth="1"/>
    <col min="12295" max="12295" width="10.6640625" style="1" customWidth="1"/>
    <col min="12296" max="12296" width="11.88671875" style="1" customWidth="1"/>
    <col min="12297" max="12297" width="11.33203125" style="1" customWidth="1"/>
    <col min="12298" max="12298" width="10.44140625" style="1" customWidth="1"/>
    <col min="12299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50" width="11.109375" style="1" customWidth="1"/>
    <col min="12551" max="12551" width="10.6640625" style="1" customWidth="1"/>
    <col min="12552" max="12552" width="11.88671875" style="1" customWidth="1"/>
    <col min="12553" max="12553" width="11.33203125" style="1" customWidth="1"/>
    <col min="12554" max="12554" width="10.44140625" style="1" customWidth="1"/>
    <col min="12555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6" width="11.109375" style="1" customWidth="1"/>
    <col min="12807" max="12807" width="10.6640625" style="1" customWidth="1"/>
    <col min="12808" max="12808" width="11.88671875" style="1" customWidth="1"/>
    <col min="12809" max="12809" width="11.33203125" style="1" customWidth="1"/>
    <col min="12810" max="12810" width="10.44140625" style="1" customWidth="1"/>
    <col min="12811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2" width="11.109375" style="1" customWidth="1"/>
    <col min="13063" max="13063" width="10.6640625" style="1" customWidth="1"/>
    <col min="13064" max="13064" width="11.88671875" style="1" customWidth="1"/>
    <col min="13065" max="13065" width="11.33203125" style="1" customWidth="1"/>
    <col min="13066" max="13066" width="10.44140625" style="1" customWidth="1"/>
    <col min="13067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8" width="11.109375" style="1" customWidth="1"/>
    <col min="13319" max="13319" width="10.6640625" style="1" customWidth="1"/>
    <col min="13320" max="13320" width="11.88671875" style="1" customWidth="1"/>
    <col min="13321" max="13321" width="11.33203125" style="1" customWidth="1"/>
    <col min="13322" max="13322" width="10.44140625" style="1" customWidth="1"/>
    <col min="13323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4" width="11.109375" style="1" customWidth="1"/>
    <col min="13575" max="13575" width="10.6640625" style="1" customWidth="1"/>
    <col min="13576" max="13576" width="11.88671875" style="1" customWidth="1"/>
    <col min="13577" max="13577" width="11.33203125" style="1" customWidth="1"/>
    <col min="13578" max="13578" width="10.44140625" style="1" customWidth="1"/>
    <col min="13579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30" width="11.109375" style="1" customWidth="1"/>
    <col min="13831" max="13831" width="10.6640625" style="1" customWidth="1"/>
    <col min="13832" max="13832" width="11.88671875" style="1" customWidth="1"/>
    <col min="13833" max="13833" width="11.33203125" style="1" customWidth="1"/>
    <col min="13834" max="13834" width="10.44140625" style="1" customWidth="1"/>
    <col min="13835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6" width="11.109375" style="1" customWidth="1"/>
    <col min="14087" max="14087" width="10.6640625" style="1" customWidth="1"/>
    <col min="14088" max="14088" width="11.88671875" style="1" customWidth="1"/>
    <col min="14089" max="14089" width="11.33203125" style="1" customWidth="1"/>
    <col min="14090" max="14090" width="10.44140625" style="1" customWidth="1"/>
    <col min="14091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2" width="11.109375" style="1" customWidth="1"/>
    <col min="14343" max="14343" width="10.6640625" style="1" customWidth="1"/>
    <col min="14344" max="14344" width="11.88671875" style="1" customWidth="1"/>
    <col min="14345" max="14345" width="11.33203125" style="1" customWidth="1"/>
    <col min="14346" max="14346" width="10.44140625" style="1" customWidth="1"/>
    <col min="14347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8" width="11.109375" style="1" customWidth="1"/>
    <col min="14599" max="14599" width="10.6640625" style="1" customWidth="1"/>
    <col min="14600" max="14600" width="11.88671875" style="1" customWidth="1"/>
    <col min="14601" max="14601" width="11.33203125" style="1" customWidth="1"/>
    <col min="14602" max="14602" width="10.44140625" style="1" customWidth="1"/>
    <col min="14603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4" width="11.109375" style="1" customWidth="1"/>
    <col min="14855" max="14855" width="10.6640625" style="1" customWidth="1"/>
    <col min="14856" max="14856" width="11.88671875" style="1" customWidth="1"/>
    <col min="14857" max="14857" width="11.33203125" style="1" customWidth="1"/>
    <col min="14858" max="14858" width="10.44140625" style="1" customWidth="1"/>
    <col min="14859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10" width="11.109375" style="1" customWidth="1"/>
    <col min="15111" max="15111" width="10.6640625" style="1" customWidth="1"/>
    <col min="15112" max="15112" width="11.88671875" style="1" customWidth="1"/>
    <col min="15113" max="15113" width="11.33203125" style="1" customWidth="1"/>
    <col min="15114" max="15114" width="10.44140625" style="1" customWidth="1"/>
    <col min="15115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6" width="11.109375" style="1" customWidth="1"/>
    <col min="15367" max="15367" width="10.6640625" style="1" customWidth="1"/>
    <col min="15368" max="15368" width="11.88671875" style="1" customWidth="1"/>
    <col min="15369" max="15369" width="11.33203125" style="1" customWidth="1"/>
    <col min="15370" max="15370" width="10.44140625" style="1" customWidth="1"/>
    <col min="15371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2" width="11.109375" style="1" customWidth="1"/>
    <col min="15623" max="15623" width="10.6640625" style="1" customWidth="1"/>
    <col min="15624" max="15624" width="11.88671875" style="1" customWidth="1"/>
    <col min="15625" max="15625" width="11.33203125" style="1" customWidth="1"/>
    <col min="15626" max="15626" width="10.44140625" style="1" customWidth="1"/>
    <col min="15627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8" width="11.109375" style="1" customWidth="1"/>
    <col min="15879" max="15879" width="10.6640625" style="1" customWidth="1"/>
    <col min="15880" max="15880" width="11.88671875" style="1" customWidth="1"/>
    <col min="15881" max="15881" width="11.33203125" style="1" customWidth="1"/>
    <col min="15882" max="15882" width="10.44140625" style="1" customWidth="1"/>
    <col min="15883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4" width="11.109375" style="1" customWidth="1"/>
    <col min="16135" max="16135" width="10.6640625" style="1" customWidth="1"/>
    <col min="16136" max="16136" width="11.88671875" style="1" customWidth="1"/>
    <col min="16137" max="16137" width="11.33203125" style="1" customWidth="1"/>
    <col min="16138" max="16138" width="10.44140625" style="1" customWidth="1"/>
    <col min="16139" max="16384" width="8.88671875" style="1"/>
  </cols>
  <sheetData>
    <row r="1" spans="1:11" x14ac:dyDescent="0.25">
      <c r="A1" s="55" t="s">
        <v>0</v>
      </c>
      <c r="B1" s="55"/>
      <c r="C1" s="55"/>
      <c r="D1" s="55"/>
      <c r="E1" s="55"/>
      <c r="F1" s="55"/>
      <c r="G1" s="55"/>
      <c r="H1" s="55"/>
    </row>
    <row r="2" spans="1:11" ht="17.399999999999999" x14ac:dyDescent="0.3">
      <c r="B2" s="56" t="s">
        <v>1</v>
      </c>
      <c r="C2" s="56"/>
      <c r="D2" s="56"/>
      <c r="E2" s="56"/>
      <c r="F2" s="56"/>
      <c r="G2" s="56"/>
      <c r="H2" s="56"/>
    </row>
    <row r="3" spans="1:11" x14ac:dyDescent="0.25">
      <c r="B3" s="2"/>
      <c r="C3" s="2"/>
      <c r="D3" s="2"/>
      <c r="E3" s="2"/>
      <c r="F3" s="2"/>
      <c r="G3" s="2"/>
      <c r="H3" s="2"/>
    </row>
    <row r="4" spans="1:11" ht="13.5" customHeight="1" x14ac:dyDescent="0.3">
      <c r="A4" s="57" t="s">
        <v>101</v>
      </c>
      <c r="B4" s="57"/>
      <c r="C4" s="58"/>
      <c r="D4" s="58"/>
      <c r="E4" s="58"/>
      <c r="F4" s="58"/>
      <c r="G4" s="58"/>
      <c r="H4" s="59"/>
    </row>
    <row r="5" spans="1:11" x14ac:dyDescent="0.25">
      <c r="B5" s="55" t="s">
        <v>2</v>
      </c>
      <c r="C5" s="55"/>
      <c r="D5" s="55"/>
      <c r="E5" s="55"/>
      <c r="F5" s="55"/>
      <c r="G5" s="55"/>
      <c r="H5" s="55"/>
    </row>
    <row r="6" spans="1:11" x14ac:dyDescent="0.25">
      <c r="H6" s="3" t="s">
        <v>3</v>
      </c>
    </row>
    <row r="7" spans="1:11" ht="22.2" customHeight="1" x14ac:dyDescent="0.25">
      <c r="A7" s="60" t="s">
        <v>4</v>
      </c>
      <c r="B7" s="60" t="s">
        <v>5</v>
      </c>
      <c r="C7" s="60" t="s">
        <v>89</v>
      </c>
      <c r="D7" s="60" t="s">
        <v>102</v>
      </c>
      <c r="E7" s="62" t="s">
        <v>90</v>
      </c>
      <c r="F7" s="63"/>
      <c r="G7" s="60" t="s">
        <v>103</v>
      </c>
      <c r="H7" s="60" t="s">
        <v>6</v>
      </c>
    </row>
    <row r="8" spans="1:11" ht="30.6" x14ac:dyDescent="0.25">
      <c r="A8" s="61"/>
      <c r="B8" s="61"/>
      <c r="C8" s="61"/>
      <c r="D8" s="61"/>
      <c r="E8" s="42" t="s">
        <v>91</v>
      </c>
      <c r="F8" s="42" t="s">
        <v>92</v>
      </c>
      <c r="G8" s="61"/>
      <c r="H8" s="61"/>
    </row>
    <row r="9" spans="1:11" s="5" customFormat="1" ht="15" customHeight="1" x14ac:dyDescent="0.3">
      <c r="A9" s="4">
        <v>1</v>
      </c>
      <c r="B9" s="4">
        <v>2</v>
      </c>
      <c r="C9" s="4">
        <v>3</v>
      </c>
      <c r="D9" s="4">
        <v>4</v>
      </c>
      <c r="E9" s="4"/>
      <c r="F9" s="4"/>
      <c r="G9" s="4" t="s">
        <v>7</v>
      </c>
      <c r="H9" s="4">
        <v>6</v>
      </c>
    </row>
    <row r="10" spans="1:11" s="14" customFormat="1" ht="18.75" customHeight="1" x14ac:dyDescent="0.2">
      <c r="A10" s="6"/>
      <c r="B10" s="7" t="s">
        <v>8</v>
      </c>
      <c r="C10" s="8">
        <f>C12+C13+C21+C22+C23+C27+C32+C33+C39+C40+C41+C44+C45+C46+C49+C50+C51+C55+C56</f>
        <v>3276.3</v>
      </c>
      <c r="D10" s="8">
        <f>D12+D13+D21+D22+D23+D27+D32+D33+D39+D40+D41+D44+D45+D46+D49+D50+D51+D55+D56</f>
        <v>60021.5</v>
      </c>
      <c r="E10" s="8">
        <f>E12+E13+E21+E22+E23+E27+E32+E33+E39+E40+E41+E44+E45+E46+E49+E50+E51+E55+E56</f>
        <v>211.29999999999998</v>
      </c>
      <c r="F10" s="8">
        <f>F12+F13+F21+F22+F23+F27+F32+F33+F39+F40+F41+F44+F45+F46+F49+F50+F51+F55+F56</f>
        <v>59810.2</v>
      </c>
      <c r="G10" s="9">
        <f t="shared" ref="G10:G68" si="0">D10-C10</f>
        <v>56745.2</v>
      </c>
      <c r="H10" s="10"/>
      <c r="I10" s="11"/>
      <c r="J10" s="12"/>
      <c r="K10" s="13"/>
    </row>
    <row r="11" spans="1:11" s="5" customFormat="1" x14ac:dyDescent="0.2">
      <c r="A11" s="4"/>
      <c r="B11" s="7" t="s">
        <v>9</v>
      </c>
      <c r="C11" s="15"/>
      <c r="D11" s="15"/>
      <c r="E11" s="15"/>
      <c r="F11" s="15"/>
      <c r="G11" s="4"/>
      <c r="H11" s="16"/>
      <c r="J11" s="12"/>
    </row>
    <row r="12" spans="1:11" s="20" customFormat="1" ht="18" customHeight="1" x14ac:dyDescent="0.25">
      <c r="A12" s="17">
        <v>211</v>
      </c>
      <c r="B12" s="7" t="s">
        <v>10</v>
      </c>
      <c r="C12" s="18">
        <v>0</v>
      </c>
      <c r="D12" s="18">
        <f>[1]Администрация!D12+'[1]902'!D12+[1]Культура!D12+'[1]904'!D11+'[1]952куми'!D12+'[1]953депут'!D12+'[1]954молод'!D12+'[1]945'!D12</f>
        <v>0</v>
      </c>
      <c r="E12" s="18">
        <f>[1]Администрация!E12+'[1]902'!E12+[1]Культура!E12+'[1]904'!E11+'[1]952куми'!E12+'[1]953депут'!E12+'[1]954молод'!E12+'[1]945'!E12</f>
        <v>0</v>
      </c>
      <c r="F12" s="18">
        <f>[1]Администрация!F12+'[1]902'!F12+[1]Культура!F12+'[1]904'!F11+'[1]952куми'!F12+'[1]953депут'!F12+'[1]954молод'!F12+'[1]945'!F12</f>
        <v>0</v>
      </c>
      <c r="G12" s="18">
        <f t="shared" si="0"/>
        <v>0</v>
      </c>
      <c r="H12" s="19"/>
      <c r="J12" s="12"/>
    </row>
    <row r="13" spans="1:11" s="21" customFormat="1" x14ac:dyDescent="0.2">
      <c r="A13" s="17">
        <v>212</v>
      </c>
      <c r="B13" s="7" t="s">
        <v>11</v>
      </c>
      <c r="C13" s="9">
        <f>C14+C20</f>
        <v>0</v>
      </c>
      <c r="D13" s="9">
        <f>D14+D20</f>
        <v>2727.2</v>
      </c>
      <c r="E13" s="9">
        <f>E14+E20</f>
        <v>0</v>
      </c>
      <c r="F13" s="9">
        <f>F14+F20</f>
        <v>2727.2</v>
      </c>
      <c r="G13" s="9">
        <f t="shared" si="0"/>
        <v>2727.2</v>
      </c>
      <c r="H13" s="7"/>
      <c r="J13" s="12"/>
      <c r="K13" s="22"/>
    </row>
    <row r="14" spans="1:11" ht="22.5" customHeight="1" x14ac:dyDescent="0.25">
      <c r="A14" s="23" t="s">
        <v>12</v>
      </c>
      <c r="B14" s="24" t="s">
        <v>13</v>
      </c>
      <c r="C14" s="25">
        <f>C15+C16+C17+C18+C19</f>
        <v>0</v>
      </c>
      <c r="D14" s="25">
        <f>D15+D16+D17+D18+D19</f>
        <v>2727.2</v>
      </c>
      <c r="E14" s="25">
        <f>E15+E16+E17+E18+E19</f>
        <v>0</v>
      </c>
      <c r="F14" s="25">
        <f>F15+F16+F17+F18+F19</f>
        <v>2727.2</v>
      </c>
      <c r="G14" s="26">
        <f>D14-C14</f>
        <v>2727.2</v>
      </c>
      <c r="H14" s="27"/>
      <c r="J14" s="12"/>
    </row>
    <row r="15" spans="1:11" ht="36" customHeight="1" x14ac:dyDescent="0.25">
      <c r="A15" s="28" t="s">
        <v>14</v>
      </c>
      <c r="B15" s="29" t="s">
        <v>15</v>
      </c>
      <c r="C15" s="18">
        <v>0</v>
      </c>
      <c r="D15" s="18">
        <f>[1]Администрация!D15+'[1]902'!D15+[1]Культура!D15+'[1]904'!D14+'[1]952куми'!D15+'[1]953депут'!D15+'[1]954молод'!D15+'[1]945'!D15</f>
        <v>2497.6999999999998</v>
      </c>
      <c r="E15" s="18">
        <f>[1]Администрация!E15+'[1]902'!E15+[1]Культура!E15+'[1]904'!E14+'[1]952куми'!E15+'[1]953депут'!E15+'[1]954молод'!E15+'[1]945'!E15</f>
        <v>0</v>
      </c>
      <c r="F15" s="18">
        <f>[1]Администрация!F15+'[1]902'!F15+[1]Культура!F15+'[1]904'!F14+'[1]952куми'!F15+'[1]953депут'!F15+'[1]954молод'!F15+'[1]945'!F15</f>
        <v>2497.6999999999998</v>
      </c>
      <c r="G15" s="26">
        <f t="shared" ref="G15:G20" si="1">D15-C15</f>
        <v>2497.6999999999998</v>
      </c>
      <c r="H15" s="27"/>
      <c r="J15" s="12"/>
    </row>
    <row r="16" spans="1:11" ht="22.5" customHeight="1" x14ac:dyDescent="0.25">
      <c r="A16" s="28" t="s">
        <v>16</v>
      </c>
      <c r="B16" s="29" t="s">
        <v>17</v>
      </c>
      <c r="C16" s="18">
        <v>0</v>
      </c>
      <c r="D16" s="18">
        <f>[1]Администрация!D16+'[1]902'!D16+[1]Культура!D16+'[1]904'!D15+'[1]952куми'!D16+'[1]953депут'!D16+'[1]954молод'!D16+'[1]945'!D16</f>
        <v>44.1</v>
      </c>
      <c r="E16" s="18">
        <f>[1]Администрация!E16+'[1]902'!E16+[1]Культура!E16+'[1]904'!E15+'[1]952куми'!E16+'[1]953депут'!E16+'[1]954молод'!E16+'[1]945'!E16</f>
        <v>0</v>
      </c>
      <c r="F16" s="18">
        <f>[1]Администрация!F16+'[1]902'!F16+[1]Культура!F16+'[1]904'!F15+'[1]952куми'!F16+'[1]953депут'!F16+'[1]954молод'!F16+'[1]945'!F16</f>
        <v>44.1</v>
      </c>
      <c r="G16" s="26">
        <f t="shared" si="1"/>
        <v>44.1</v>
      </c>
      <c r="H16" s="27"/>
      <c r="J16" s="12"/>
    </row>
    <row r="17" spans="1:10" ht="15" customHeight="1" x14ac:dyDescent="0.25">
      <c r="A17" s="28" t="s">
        <v>18</v>
      </c>
      <c r="B17" s="29" t="s">
        <v>19</v>
      </c>
      <c r="C17" s="18">
        <v>0</v>
      </c>
      <c r="D17" s="18">
        <f>[1]Администрация!D17+'[1]902'!D17+[1]Культура!D17+'[1]904'!D16+'[1]952куми'!D17+'[1]953депут'!D17+'[1]954молод'!D17+'[1]945'!D17</f>
        <v>185.4</v>
      </c>
      <c r="E17" s="18">
        <f>[1]Администрация!E17+'[1]902'!E17+[1]Культура!E17+'[1]904'!E16+'[1]952куми'!E17+'[1]953депут'!E17+'[1]954молод'!E17+'[1]945'!E17</f>
        <v>0</v>
      </c>
      <c r="F17" s="18">
        <f>[1]Администрация!F17+'[1]902'!F17+[1]Культура!F17+'[1]904'!F16+'[1]952куми'!F17+'[1]953депут'!F17+'[1]954молод'!F17+'[1]945'!F17</f>
        <v>185.4</v>
      </c>
      <c r="G17" s="26">
        <f t="shared" si="1"/>
        <v>185.4</v>
      </c>
      <c r="H17" s="27"/>
      <c r="J17" s="12"/>
    </row>
    <row r="18" spans="1:10" ht="35.25" customHeight="1" x14ac:dyDescent="0.25">
      <c r="A18" s="28" t="s">
        <v>20</v>
      </c>
      <c r="B18" s="29" t="s">
        <v>21</v>
      </c>
      <c r="C18" s="18">
        <v>0</v>
      </c>
      <c r="D18" s="18">
        <f>[1]Администрация!D18+'[1]902'!D18+[1]Культура!D18+'[1]904'!D17+'[1]952куми'!D18+'[1]953депут'!D18+'[1]954молод'!D18+'[1]945'!D18</f>
        <v>0</v>
      </c>
      <c r="E18" s="18">
        <f>[1]Администрация!E18+'[1]902'!E18+[1]Культура!E18+'[1]904'!E17+'[1]952куми'!E18+'[1]953депут'!E18+'[1]954молод'!E18+'[1]945'!E18</f>
        <v>0</v>
      </c>
      <c r="F18" s="18">
        <f>[1]Администрация!F18+'[1]902'!F18+[1]Культура!F18+'[1]904'!F17+'[1]952куми'!F18+'[1]953депут'!F18+'[1]954молод'!F18+'[1]945'!F18</f>
        <v>0</v>
      </c>
      <c r="G18" s="26">
        <f t="shared" si="1"/>
        <v>0</v>
      </c>
      <c r="H18" s="27"/>
      <c r="J18" s="12"/>
    </row>
    <row r="19" spans="1:10" ht="13.5" customHeight="1" x14ac:dyDescent="0.25">
      <c r="A19" s="28" t="s">
        <v>22</v>
      </c>
      <c r="B19" s="29" t="s">
        <v>23</v>
      </c>
      <c r="C19" s="18">
        <v>0</v>
      </c>
      <c r="D19" s="18">
        <f>[1]Администрация!D19+'[1]902'!D19+[1]Культура!D19+'[1]904'!D18+'[1]952куми'!D19+'[1]953депут'!D19+'[1]954молод'!D19+'[1]945'!D19</f>
        <v>0</v>
      </c>
      <c r="E19" s="18">
        <f>[1]Администрация!E19+'[1]902'!E19+[1]Культура!E19+'[1]904'!E18+'[1]952куми'!E19+'[1]953депут'!E19+'[1]954молод'!E19+'[1]945'!E19</f>
        <v>0</v>
      </c>
      <c r="F19" s="18">
        <f>[1]Администрация!F19+'[1]902'!F19+[1]Культура!F19+'[1]904'!F18+'[1]952куми'!F19+'[1]953депут'!F19+'[1]954молод'!F19+'[1]945'!F19</f>
        <v>0</v>
      </c>
      <c r="G19" s="26">
        <f t="shared" si="1"/>
        <v>0</v>
      </c>
      <c r="H19" s="27"/>
      <c r="J19" s="12"/>
    </row>
    <row r="20" spans="1:10" ht="43.5" customHeight="1" x14ac:dyDescent="0.25">
      <c r="A20" s="23" t="s">
        <v>24</v>
      </c>
      <c r="B20" s="24" t="s">
        <v>25</v>
      </c>
      <c r="C20" s="18">
        <v>0</v>
      </c>
      <c r="D20" s="18">
        <f>[1]Администрация!D20+'[1]902'!D20+[1]Культура!D20+'[1]904'!D19+'[1]952куми'!D20+'[1]953депут'!D20+'[1]954молод'!D20+'[1]945'!D20</f>
        <v>0</v>
      </c>
      <c r="E20" s="18">
        <f>[1]Администрация!E20+'[1]902'!E20+[1]Культура!E20+'[1]904'!E19+'[1]952куми'!E20+'[1]953депут'!E20+'[1]954молод'!E20+'[1]945'!E20</f>
        <v>0</v>
      </c>
      <c r="F20" s="18">
        <f>[1]Администрация!F20+'[1]902'!F20+[1]Культура!F20+'[1]904'!F19+'[1]952куми'!F20+'[1]953депут'!F20+'[1]954молод'!F20+'[1]945'!F20</f>
        <v>0</v>
      </c>
      <c r="G20" s="26">
        <f t="shared" si="1"/>
        <v>0</v>
      </c>
      <c r="H20" s="27"/>
      <c r="J20" s="12"/>
    </row>
    <row r="21" spans="1:10" s="20" customFormat="1" x14ac:dyDescent="0.25">
      <c r="A21" s="17">
        <v>213</v>
      </c>
      <c r="B21" s="7" t="s">
        <v>26</v>
      </c>
      <c r="C21" s="18">
        <v>0</v>
      </c>
      <c r="D21" s="18">
        <f>[1]Администрация!D21+'[1]902'!D21+[1]Культура!D21+'[1]904'!D20+'[1]952куми'!D21+'[1]953депут'!D21+'[1]954молод'!D21+'[1]945'!D21</f>
        <v>0</v>
      </c>
      <c r="E21" s="18">
        <f>[1]Администрация!E21+'[1]902'!E21+[1]Культура!E21+'[1]904'!E20+'[1]952куми'!E21+'[1]953депут'!E21+'[1]954молод'!E21+'[1]945'!E21</f>
        <v>0</v>
      </c>
      <c r="F21" s="18">
        <f>[1]Администрация!F21+'[1]902'!F21+[1]Культура!F21+'[1]904'!F20+'[1]952куми'!F21+'[1]953депут'!F21+'[1]954молод'!F21+'[1]945'!F21</f>
        <v>0</v>
      </c>
      <c r="G21" s="9">
        <f t="shared" si="0"/>
        <v>0</v>
      </c>
      <c r="H21" s="19"/>
      <c r="J21" s="12"/>
    </row>
    <row r="22" spans="1:10" s="32" customFormat="1" x14ac:dyDescent="0.25">
      <c r="A22" s="17">
        <v>221</v>
      </c>
      <c r="B22" s="30" t="s">
        <v>27</v>
      </c>
      <c r="C22" s="18">
        <v>0</v>
      </c>
      <c r="D22" s="18">
        <f>[1]Администрация!D22+'[1]902'!D22+[1]Культура!D22+'[1]904'!D21+'[1]952куми'!D22+'[1]953депут'!D22+'[1]954молод'!D22+'[1]945'!D22</f>
        <v>0</v>
      </c>
      <c r="E22" s="18">
        <f>[1]Администрация!E22+'[1]902'!E22+[1]Культура!E22+'[1]904'!E21+'[1]952куми'!E22+'[1]953депут'!E22+'[1]954молод'!E22+'[1]945'!E22</f>
        <v>0</v>
      </c>
      <c r="F22" s="18">
        <f>[1]Администрация!F22+'[1]902'!F22+[1]Культура!F22+'[1]904'!F21+'[1]952куми'!F22+'[1]953депут'!F22+'[1]954молод'!F22+'[1]945'!F22</f>
        <v>0</v>
      </c>
      <c r="G22" s="9">
        <f t="shared" si="0"/>
        <v>0</v>
      </c>
      <c r="H22" s="31"/>
      <c r="J22" s="12"/>
    </row>
    <row r="23" spans="1:10" s="20" customFormat="1" x14ac:dyDescent="0.25">
      <c r="A23" s="17">
        <v>222</v>
      </c>
      <c r="B23" s="30" t="s">
        <v>28</v>
      </c>
      <c r="C23" s="9">
        <f>C24+C25+C26</f>
        <v>0</v>
      </c>
      <c r="D23" s="9">
        <f>D24+D25+D26</f>
        <v>18.8</v>
      </c>
      <c r="E23" s="9">
        <f>E24+E25+E26</f>
        <v>0</v>
      </c>
      <c r="F23" s="9">
        <f>F24+F25+F26</f>
        <v>18.8</v>
      </c>
      <c r="G23" s="9">
        <f t="shared" si="0"/>
        <v>18.8</v>
      </c>
      <c r="H23" s="19"/>
      <c r="J23" s="12"/>
    </row>
    <row r="24" spans="1:10" ht="45" customHeight="1" x14ac:dyDescent="0.25">
      <c r="A24" s="33" t="s">
        <v>29</v>
      </c>
      <c r="B24" s="24" t="s">
        <v>30</v>
      </c>
      <c r="C24" s="18">
        <v>0</v>
      </c>
      <c r="D24" s="18">
        <f>[1]Администрация!D24+'[1]902'!D24+[1]Культура!D24+'[1]904'!D23+'[1]952куми'!D24+'[1]953депут'!D24+'[1]954молод'!D24+'[1]945'!D24</f>
        <v>18.8</v>
      </c>
      <c r="E24" s="18">
        <f>[1]Администрация!E24+'[1]902'!E24+[1]Культура!E24+'[1]904'!E23+'[1]952куми'!E24+'[1]953депут'!E24+'[1]954молод'!E24+'[1]945'!E24</f>
        <v>0</v>
      </c>
      <c r="F24" s="18">
        <f>[1]Администрация!F24+'[1]902'!F24+[1]Культура!F24+'[1]904'!F23+'[1]952куми'!F24+'[1]953депут'!F24+'[1]954молод'!F24+'[1]945'!F24</f>
        <v>18.8</v>
      </c>
      <c r="G24" s="26">
        <f t="shared" si="0"/>
        <v>18.8</v>
      </c>
      <c r="H24" s="27"/>
      <c r="J24" s="12"/>
    </row>
    <row r="25" spans="1:10" ht="31.5" customHeight="1" x14ac:dyDescent="0.25">
      <c r="A25" s="33" t="s">
        <v>31</v>
      </c>
      <c r="B25" s="24" t="s">
        <v>32</v>
      </c>
      <c r="C25" s="18">
        <v>0</v>
      </c>
      <c r="D25" s="18">
        <f>[1]Администрация!D25+'[1]902'!D25+[1]Культура!D25+'[1]904'!D24+'[1]952куми'!D25+'[1]953депут'!D25+'[1]954молод'!D25+'[1]945'!D25</f>
        <v>0</v>
      </c>
      <c r="E25" s="18">
        <f>[1]Администрация!E25+'[1]902'!E25+[1]Культура!E25+'[1]904'!E24+'[1]952куми'!E25+'[1]953депут'!E25+'[1]954молод'!E25+'[1]945'!E25</f>
        <v>0</v>
      </c>
      <c r="F25" s="18">
        <f>[1]Администрация!F25+'[1]902'!F25+[1]Культура!F25+'[1]904'!F24+'[1]952куми'!F25+'[1]953депут'!F25+'[1]954молод'!F25+'[1]945'!F25</f>
        <v>0</v>
      </c>
      <c r="G25" s="26">
        <f t="shared" si="0"/>
        <v>0</v>
      </c>
      <c r="H25" s="27"/>
      <c r="J25" s="12"/>
    </row>
    <row r="26" spans="1:10" ht="70.5" customHeight="1" x14ac:dyDescent="0.25">
      <c r="A26" s="33">
        <v>222.3</v>
      </c>
      <c r="B26" s="24" t="s">
        <v>33</v>
      </c>
      <c r="C26" s="18">
        <v>0</v>
      </c>
      <c r="D26" s="18">
        <f>[1]Администрация!D26+'[1]902'!D26+[1]Культура!D26+'[1]904'!D25+'[1]952куми'!D26+'[1]953депут'!D26+'[1]954молод'!D26+'[1]945'!D26</f>
        <v>0</v>
      </c>
      <c r="E26" s="18">
        <f>[1]Администрация!E26+'[1]902'!E26+[1]Культура!E26+'[1]904'!E25+'[1]952куми'!E26+'[1]953депут'!E26+'[1]954молод'!E26+'[1]945'!E26</f>
        <v>0</v>
      </c>
      <c r="F26" s="18">
        <f>[1]Администрация!F26+'[1]902'!F26+[1]Культура!F26+'[1]904'!F25+'[1]952куми'!F26+'[1]953депут'!F26+'[1]954молод'!F26+'[1]945'!F26</f>
        <v>0</v>
      </c>
      <c r="G26" s="26">
        <f t="shared" si="0"/>
        <v>0</v>
      </c>
      <c r="H26" s="27"/>
      <c r="J26" s="12"/>
    </row>
    <row r="27" spans="1:10" s="20" customFormat="1" x14ac:dyDescent="0.25">
      <c r="A27" s="17">
        <v>223</v>
      </c>
      <c r="B27" s="30" t="s">
        <v>34</v>
      </c>
      <c r="C27" s="9">
        <v>0</v>
      </c>
      <c r="D27" s="9">
        <f>D28+D31</f>
        <v>0</v>
      </c>
      <c r="E27" s="9">
        <f>E28+E31</f>
        <v>0</v>
      </c>
      <c r="F27" s="9">
        <f>F28+F31</f>
        <v>0</v>
      </c>
      <c r="G27" s="9">
        <f t="shared" si="0"/>
        <v>0</v>
      </c>
      <c r="H27" s="19"/>
      <c r="J27" s="12"/>
    </row>
    <row r="28" spans="1:10" s="36" customFormat="1" ht="21" x14ac:dyDescent="0.25">
      <c r="A28" s="33" t="s">
        <v>35</v>
      </c>
      <c r="B28" s="34" t="s">
        <v>36</v>
      </c>
      <c r="C28" s="25">
        <v>0</v>
      </c>
      <c r="D28" s="25">
        <f>D29+D30</f>
        <v>0</v>
      </c>
      <c r="E28" s="25">
        <f>E29+E30</f>
        <v>0</v>
      </c>
      <c r="F28" s="25">
        <f>F29+F30</f>
        <v>0</v>
      </c>
      <c r="G28" s="26">
        <f t="shared" si="0"/>
        <v>0</v>
      </c>
      <c r="H28" s="35"/>
      <c r="J28" s="12"/>
    </row>
    <row r="29" spans="1:10" s="36" customFormat="1" x14ac:dyDescent="0.25">
      <c r="A29" s="33" t="s">
        <v>37</v>
      </c>
      <c r="B29" s="37" t="s">
        <v>38</v>
      </c>
      <c r="C29" s="18">
        <v>0</v>
      </c>
      <c r="D29" s="18">
        <f>[1]Администрация!D29+'[1]902'!D29+[1]Культура!D29+'[1]904'!D28+'[1]952куми'!D29+'[1]953депут'!D29+'[1]954молод'!D29+'[1]945'!D29</f>
        <v>0</v>
      </c>
      <c r="E29" s="18">
        <f>[1]Администрация!E29+'[1]902'!E29+[1]Культура!E29+'[1]904'!E28+'[1]952куми'!E29+'[1]953депут'!E29+'[1]954молод'!E29+'[1]945'!E29</f>
        <v>0</v>
      </c>
      <c r="F29" s="18">
        <f>[1]Администрация!F29+'[1]902'!F29+[1]Культура!F29+'[1]904'!F28+'[1]952куми'!F29+'[1]953депут'!F29+'[1]954молод'!F29+'[1]945'!F29</f>
        <v>0</v>
      </c>
      <c r="G29" s="26">
        <f t="shared" si="0"/>
        <v>0</v>
      </c>
      <c r="H29" s="35"/>
      <c r="J29" s="12"/>
    </row>
    <row r="30" spans="1:10" s="36" customFormat="1" ht="21.75" customHeight="1" x14ac:dyDescent="0.25">
      <c r="A30" s="33" t="s">
        <v>39</v>
      </c>
      <c r="B30" s="37" t="s">
        <v>40</v>
      </c>
      <c r="C30" s="18">
        <v>0</v>
      </c>
      <c r="D30" s="18">
        <f>[1]Администрация!D30+'[1]902'!D30+[1]Культура!D30+'[1]904'!D29+'[1]952куми'!D30+'[1]953депут'!D30+'[1]954молод'!D30+'[1]945'!D30</f>
        <v>0</v>
      </c>
      <c r="E30" s="18">
        <f>[1]Администрация!E30+'[1]902'!E30+[1]Культура!E30+'[1]904'!E29+'[1]952куми'!E30+'[1]953депут'!E30+'[1]954молод'!E30+'[1]945'!E30</f>
        <v>0</v>
      </c>
      <c r="F30" s="18">
        <f>[1]Администрация!F30+'[1]902'!F30+[1]Культура!F30+'[1]904'!F29+'[1]952куми'!F30+'[1]953депут'!F30+'[1]954молод'!F30+'[1]945'!F30</f>
        <v>0</v>
      </c>
      <c r="G30" s="26">
        <f t="shared" si="0"/>
        <v>0</v>
      </c>
      <c r="H30" s="35"/>
      <c r="J30" s="12"/>
    </row>
    <row r="31" spans="1:10" s="36" customFormat="1" ht="33" customHeight="1" x14ac:dyDescent="0.25">
      <c r="A31" s="33">
        <v>223.2</v>
      </c>
      <c r="B31" s="34" t="s">
        <v>41</v>
      </c>
      <c r="C31" s="18">
        <v>0</v>
      </c>
      <c r="D31" s="18">
        <f>[1]Администрация!D31+'[1]902'!D31+[1]Культура!D31+'[1]904'!D30+'[1]952куми'!D31+'[1]953депут'!D31+'[1]954молод'!D31+'[1]945'!D31</f>
        <v>0</v>
      </c>
      <c r="E31" s="18">
        <f>[1]Администрация!E31+'[1]902'!E31+[1]Культура!E31+'[1]904'!E30+'[1]952куми'!E31+'[1]953депут'!E31+'[1]954молод'!E31+'[1]945'!E31</f>
        <v>0</v>
      </c>
      <c r="F31" s="18">
        <f>[1]Администрация!F31+'[1]902'!F31+[1]Культура!F31+'[1]904'!F30+'[1]952куми'!F31+'[1]953депут'!F31+'[1]954молод'!F31+'[1]945'!F31</f>
        <v>0</v>
      </c>
      <c r="G31" s="26">
        <f t="shared" si="0"/>
        <v>0</v>
      </c>
      <c r="H31" s="35"/>
      <c r="J31" s="12"/>
    </row>
    <row r="32" spans="1:10" s="20" customFormat="1" ht="18" customHeight="1" x14ac:dyDescent="0.25">
      <c r="A32" s="17">
        <v>224</v>
      </c>
      <c r="B32" s="30" t="s">
        <v>42</v>
      </c>
      <c r="C32" s="18">
        <v>0</v>
      </c>
      <c r="D32" s="18">
        <f>[1]Администрация!D32+'[1]902'!D32+[1]Культура!D32+'[1]904'!D31+'[1]952куми'!D32+'[1]953депут'!D32+'[1]954молод'!D32+'[1]945'!D32</f>
        <v>122.4</v>
      </c>
      <c r="E32" s="18">
        <f>[1]Администрация!E32+'[1]902'!E32+[1]Культура!E32+'[1]904'!E31+'[1]952куми'!E32+'[1]953депут'!E32+'[1]954молод'!E32+'[1]945'!E32</f>
        <v>0</v>
      </c>
      <c r="F32" s="18">
        <f>[1]Администрация!F32+'[1]902'!F32+[1]Культура!F32+'[1]904'!F31+'[1]952куми'!F32+'[1]953депут'!F32+'[1]954молод'!F32+'[1]945'!F32</f>
        <v>122.4</v>
      </c>
      <c r="G32" s="9">
        <f t="shared" si="0"/>
        <v>122.4</v>
      </c>
      <c r="H32" s="19"/>
      <c r="J32" s="12"/>
    </row>
    <row r="33" spans="1:11" s="20" customFormat="1" x14ac:dyDescent="0.25">
      <c r="A33" s="17">
        <v>225</v>
      </c>
      <c r="B33" s="30" t="s">
        <v>43</v>
      </c>
      <c r="C33" s="9">
        <f>C34+C35+C36+C37+C38</f>
        <v>3054.1</v>
      </c>
      <c r="D33" s="9">
        <f>D34+D35+D36+D37+D38</f>
        <v>9139.4</v>
      </c>
      <c r="E33" s="9">
        <f>E34+E35+E36+E37+E38</f>
        <v>193.7</v>
      </c>
      <c r="F33" s="9">
        <f>F34+F35+F36+F37+F38</f>
        <v>8945.6999999999989</v>
      </c>
      <c r="G33" s="9">
        <f t="shared" si="0"/>
        <v>6085.2999999999993</v>
      </c>
      <c r="H33" s="19"/>
      <c r="J33" s="12"/>
      <c r="K33" s="38"/>
    </row>
    <row r="34" spans="1:11" s="36" customFormat="1" ht="21.75" customHeight="1" x14ac:dyDescent="0.25">
      <c r="A34" s="28" t="s">
        <v>44</v>
      </c>
      <c r="B34" s="37" t="s">
        <v>45</v>
      </c>
      <c r="C34" s="18">
        <v>464.1</v>
      </c>
      <c r="D34" s="18">
        <f>[1]Администрация!D34+'[1]902'!D34+[1]Культура!D34+'[1]904'!D33+'[1]952куми'!D34+'[1]953депут'!D34+'[1]954молод'!D34+'[1]945'!D34</f>
        <v>788.6</v>
      </c>
      <c r="E34" s="18">
        <f>[1]Администрация!E34+'[1]902'!E34+[1]Культура!E34+'[1]904'!E33+'[1]952куми'!E34+'[1]953депут'!E34+'[1]954молод'!E34+'[1]945'!E34</f>
        <v>193.7</v>
      </c>
      <c r="F34" s="18">
        <f>[1]Администрация!F34+'[1]902'!F34+[1]Культура!F34+'[1]904'!F33+'[1]952куми'!F34+'[1]953депут'!F34+'[1]954молод'!F34+'[1]945'!F34</f>
        <v>594.9</v>
      </c>
      <c r="G34" s="26">
        <f t="shared" si="0"/>
        <v>324.5</v>
      </c>
      <c r="H34" s="35"/>
      <c r="J34" s="12"/>
    </row>
    <row r="35" spans="1:11" s="36" customFormat="1" ht="23.25" customHeight="1" x14ac:dyDescent="0.25">
      <c r="A35" s="28" t="s">
        <v>46</v>
      </c>
      <c r="B35" s="37" t="s">
        <v>47</v>
      </c>
      <c r="C35" s="18">
        <v>2568.1999999999998</v>
      </c>
      <c r="D35" s="18">
        <f>[1]Администрация!D35+'[1]902'!D35+[1]Культура!D35+'[1]904'!D34+'[1]952куми'!D35+'[1]953депут'!D35+'[1]954молод'!D35+'[1]945'!D35</f>
        <v>8009.9</v>
      </c>
      <c r="E35" s="18">
        <f>[1]Администрация!E35+'[1]902'!E35+[1]Культура!E35+'[1]904'!E34+'[1]952куми'!E35+'[1]953депут'!E35+'[1]954молод'!E35+'[1]945'!E35</f>
        <v>0</v>
      </c>
      <c r="F35" s="18">
        <f>[1]Администрация!F35+'[1]902'!F35+[1]Культура!F35+'[1]904'!F34+'[1]952куми'!F35+'[1]953депут'!F35+'[1]954молод'!F35+'[1]945'!F35</f>
        <v>8009.9</v>
      </c>
      <c r="G35" s="26">
        <f t="shared" si="0"/>
        <v>5441.7</v>
      </c>
      <c r="H35" s="35"/>
      <c r="J35" s="12"/>
    </row>
    <row r="36" spans="1:11" s="36" customFormat="1" ht="23.25" customHeight="1" x14ac:dyDescent="0.25">
      <c r="A36" s="28">
        <v>225.3</v>
      </c>
      <c r="B36" s="37" t="s">
        <v>48</v>
      </c>
      <c r="C36" s="18">
        <v>21.8</v>
      </c>
      <c r="D36" s="18">
        <f>[1]Администрация!D36+'[1]902'!D36+[1]Культура!D36+'[1]904'!D35+'[1]952куми'!D36+'[1]953депут'!D36+'[1]954молод'!D36+'[1]945'!D36</f>
        <v>210.1</v>
      </c>
      <c r="E36" s="18">
        <f>[1]Администрация!E36+'[1]902'!E36+[1]Культура!E36+'[1]904'!E35+'[1]952куми'!E36+'[1]953депут'!E36+'[1]954молод'!E36+'[1]945'!E36</f>
        <v>0</v>
      </c>
      <c r="F36" s="18">
        <f>[1]Администрация!F36+'[1]902'!F36+[1]Культура!F36+'[1]904'!F35+'[1]952куми'!F36+'[1]953депут'!F36+'[1]954молод'!F36+'[1]945'!F36</f>
        <v>210.1</v>
      </c>
      <c r="G36" s="26">
        <f t="shared" si="0"/>
        <v>188.29999999999998</v>
      </c>
      <c r="H36" s="35"/>
      <c r="J36" s="12"/>
    </row>
    <row r="37" spans="1:11" s="36" customFormat="1" ht="15.75" customHeight="1" x14ac:dyDescent="0.25">
      <c r="A37" s="28">
        <v>225.4</v>
      </c>
      <c r="B37" s="37" t="s">
        <v>49</v>
      </c>
      <c r="C37" s="18">
        <v>0</v>
      </c>
      <c r="D37" s="18">
        <f>[1]Администрация!D37+'[1]902'!D37+[1]Культура!D37+'[1]904'!D36+'[1]952куми'!D37+'[1]953депут'!D37+'[1]954молод'!D37+'[1]945'!D37</f>
        <v>0</v>
      </c>
      <c r="E37" s="18">
        <f>[1]Администрация!E37+'[1]902'!E37+[1]Культура!E37+'[1]904'!E36+'[1]952куми'!E37+'[1]953депут'!E37+'[1]954молод'!E37+'[1]945'!E37</f>
        <v>0</v>
      </c>
      <c r="F37" s="18">
        <f>[1]Администрация!F37+'[1]902'!F37+[1]Культура!F37+'[1]904'!F36+'[1]952куми'!F37+'[1]953депут'!F37+'[1]954молод'!F37+'[1]945'!F37</f>
        <v>0</v>
      </c>
      <c r="G37" s="26">
        <f t="shared" si="0"/>
        <v>0</v>
      </c>
      <c r="H37" s="35"/>
      <c r="J37" s="12"/>
    </row>
    <row r="38" spans="1:11" s="36" customFormat="1" x14ac:dyDescent="0.25">
      <c r="A38" s="28">
        <v>225.5</v>
      </c>
      <c r="B38" s="37" t="s">
        <v>50</v>
      </c>
      <c r="C38" s="18">
        <v>0</v>
      </c>
      <c r="D38" s="18">
        <f>[1]Администрация!D38+'[1]902'!D38+[1]Культура!D38+'[1]904'!D37+'[1]952куми'!D38+'[1]953депут'!D38+'[1]954молод'!D38+'[1]945'!D38</f>
        <v>130.80000000000001</v>
      </c>
      <c r="E38" s="18">
        <f>[1]Администрация!E38+'[1]902'!E38+[1]Культура!E38+'[1]904'!E37+'[1]952куми'!E38+'[1]953депут'!E38+'[1]954молод'!E38+'[1]945'!E38</f>
        <v>0</v>
      </c>
      <c r="F38" s="18">
        <f>[1]Администрация!F38+'[1]902'!F38+[1]Культура!F38+'[1]904'!F37+'[1]952куми'!F38+'[1]953депут'!F38+'[1]954молод'!F38+'[1]945'!F38</f>
        <v>130.80000000000001</v>
      </c>
      <c r="G38" s="26">
        <f t="shared" si="0"/>
        <v>130.80000000000001</v>
      </c>
      <c r="H38" s="35"/>
      <c r="J38" s="12"/>
    </row>
    <row r="39" spans="1:11" s="20" customFormat="1" ht="25.5" customHeight="1" x14ac:dyDescent="0.25">
      <c r="A39" s="17">
        <v>226</v>
      </c>
      <c r="B39" s="30" t="s">
        <v>51</v>
      </c>
      <c r="C39" s="18">
        <v>137.80000000000001</v>
      </c>
      <c r="D39" s="18">
        <f>[1]Администрация!D39+'[1]902'!D39+[1]Культура!D39+'[1]904'!D38+'[1]952куми'!D39+'[1]953депут'!D39+'[1]954молод'!D39+'[1]945'!D39</f>
        <v>3748.1</v>
      </c>
      <c r="E39" s="18">
        <f>[1]Администрация!E39+'[1]902'!E39+[1]Культура!E39+'[1]904'!E38+'[1]952куми'!E39+'[1]953депут'!E39+'[1]954молод'!E39+'[1]945'!E39</f>
        <v>17.600000000000001</v>
      </c>
      <c r="F39" s="18">
        <f>[1]Администрация!F39+'[1]902'!F39+[1]Культура!F39+'[1]904'!F38+'[1]952куми'!F39+'[1]953депут'!F39+'[1]954молод'!F39+'[1]945'!F39</f>
        <v>3730.5</v>
      </c>
      <c r="G39" s="9">
        <f t="shared" si="0"/>
        <v>3610.2999999999997</v>
      </c>
      <c r="H39" s="19"/>
      <c r="J39" s="12"/>
    </row>
    <row r="40" spans="1:11" s="20" customFormat="1" x14ac:dyDescent="0.25">
      <c r="A40" s="17">
        <v>231</v>
      </c>
      <c r="B40" s="30" t="s">
        <v>52</v>
      </c>
      <c r="C40" s="18">
        <v>0</v>
      </c>
      <c r="D40" s="18">
        <f>[1]Администрация!D40+'[1]902'!D40+[1]Культура!D40+'[1]904'!D39+'[1]952куми'!D40+'[1]953депут'!D40+'[1]954молод'!D40+'[1]945'!D40</f>
        <v>0</v>
      </c>
      <c r="E40" s="18">
        <f>[1]Администрация!E40+'[1]902'!E40+[1]Культура!E40+'[1]904'!E39+'[1]952куми'!E40+'[1]953депут'!E40+'[1]954молод'!E40+'[1]945'!E40</f>
        <v>0</v>
      </c>
      <c r="F40" s="18">
        <f>[1]Администрация!F40+'[1]902'!F40+[1]Культура!F40+'[1]904'!F39+'[1]952куми'!F40+'[1]953депут'!F40+'[1]954молод'!F40+'[1]945'!F40</f>
        <v>0</v>
      </c>
      <c r="G40" s="9">
        <f t="shared" si="0"/>
        <v>0</v>
      </c>
      <c r="H40" s="19"/>
      <c r="J40" s="12"/>
    </row>
    <row r="41" spans="1:11" s="20" customFormat="1" ht="19.5" customHeight="1" x14ac:dyDescent="0.25">
      <c r="A41" s="17">
        <v>240</v>
      </c>
      <c r="B41" s="30" t="s">
        <v>53</v>
      </c>
      <c r="C41" s="9">
        <v>0</v>
      </c>
      <c r="D41" s="9">
        <f>D42+D43</f>
        <v>44227.8</v>
      </c>
      <c r="E41" s="9">
        <f>E42+E43</f>
        <v>0</v>
      </c>
      <c r="F41" s="9">
        <f>F42+F43</f>
        <v>44227.8</v>
      </c>
      <c r="G41" s="9">
        <f t="shared" si="0"/>
        <v>44227.8</v>
      </c>
      <c r="H41" s="19"/>
      <c r="J41" s="12"/>
    </row>
    <row r="42" spans="1:11" ht="25.5" customHeight="1" x14ac:dyDescent="0.25">
      <c r="A42" s="33">
        <v>241</v>
      </c>
      <c r="B42" s="34" t="s">
        <v>54</v>
      </c>
      <c r="C42" s="18">
        <v>0</v>
      </c>
      <c r="D42" s="18">
        <f>[1]Администрация!D42+'[1]902'!D42+[1]Культура!D42+'[1]904'!D41+'[1]952куми'!D42+'[1]953депут'!D42+'[1]954молод'!D42+'[1]945'!D42</f>
        <v>0</v>
      </c>
      <c r="E42" s="18">
        <f>[1]Администрация!E42+'[1]902'!E42+[1]Культура!E42+'[1]904'!E41+'[1]952куми'!E42+'[1]953депут'!E42+'[1]954молод'!E42+'[1]945'!E42</f>
        <v>0</v>
      </c>
      <c r="F42" s="18">
        <f>[1]Администрация!F42+'[1]902'!F42+[1]Культура!F42+'[1]904'!F41+'[1]952куми'!F42+'[1]953депут'!F42+'[1]954молод'!F42+'[1]945'!F42</f>
        <v>0</v>
      </c>
      <c r="G42" s="26">
        <f t="shared" si="0"/>
        <v>0</v>
      </c>
      <c r="H42" s="27"/>
      <c r="J42" s="12"/>
    </row>
    <row r="43" spans="1:11" ht="35.25" customHeight="1" x14ac:dyDescent="0.25">
      <c r="A43" s="33">
        <v>242</v>
      </c>
      <c r="B43" s="34" t="s">
        <v>55</v>
      </c>
      <c r="C43" s="18">
        <v>0</v>
      </c>
      <c r="D43" s="18">
        <f>[1]Администрация!D43+'[1]902'!D43+[1]Культура!D43+'[1]904'!D42+'[1]952куми'!D43+'[1]953депут'!D43+'[1]954молод'!D43+'[1]945'!D43</f>
        <v>44227.8</v>
      </c>
      <c r="E43" s="18">
        <f>[1]Администрация!E43+'[1]902'!E43+[1]Культура!E43+'[1]904'!E42+'[1]952куми'!E43+'[1]953депут'!E43+'[1]954молод'!E43+'[1]945'!E43</f>
        <v>0</v>
      </c>
      <c r="F43" s="18">
        <f>[1]Администрация!F43+'[1]902'!F43+[1]Культура!F43+'[1]904'!F42+'[1]952куми'!F43+'[1]953депут'!F43+'[1]954молод'!F43+'[1]945'!F43</f>
        <v>44227.8</v>
      </c>
      <c r="G43" s="26">
        <f t="shared" si="0"/>
        <v>44227.8</v>
      </c>
      <c r="H43" s="27"/>
      <c r="J43" s="12"/>
    </row>
    <row r="44" spans="1:11" s="20" customFormat="1" ht="24" customHeight="1" x14ac:dyDescent="0.25">
      <c r="A44" s="17">
        <v>251</v>
      </c>
      <c r="B44" s="30" t="s">
        <v>56</v>
      </c>
      <c r="C44" s="18">
        <v>0</v>
      </c>
      <c r="D44" s="18">
        <f>[1]Администрация!D44+'[1]902'!D44+[1]Культура!D44+'[1]904'!D43+'[1]952куми'!D44+'[1]953депут'!D44+'[1]954молод'!D44+'[1]945'!D44</f>
        <v>0</v>
      </c>
      <c r="E44" s="18">
        <f>[1]Администрация!E44+'[1]902'!E44+[1]Культура!E44+'[1]904'!E43+'[1]952куми'!E44+'[1]953депут'!E44+'[1]954молод'!E44+'[1]945'!E44</f>
        <v>0</v>
      </c>
      <c r="F44" s="18">
        <f>[1]Администрация!F44+'[1]902'!F44+[1]Культура!F44+'[1]904'!F43+'[1]952куми'!F44+'[1]953депут'!F44+'[1]954молод'!F44+'[1]945'!F44</f>
        <v>0</v>
      </c>
      <c r="G44" s="9">
        <f t="shared" si="0"/>
        <v>0</v>
      </c>
      <c r="H44" s="19"/>
      <c r="J44" s="12"/>
    </row>
    <row r="45" spans="1:11" s="20" customFormat="1" ht="36" customHeight="1" x14ac:dyDescent="0.25">
      <c r="A45" s="17">
        <v>261</v>
      </c>
      <c r="B45" s="30" t="s">
        <v>57</v>
      </c>
      <c r="C45" s="18">
        <v>0</v>
      </c>
      <c r="D45" s="18">
        <f>[1]Администрация!D45+'[1]902'!D45+[1]Культура!D45+'[1]904'!D44+'[1]952куми'!D45+'[1]953депут'!D45+'[1]954молод'!D45+'[1]945'!D45</f>
        <v>0</v>
      </c>
      <c r="E45" s="18">
        <f>[1]Администрация!E45+'[1]902'!E45+[1]Культура!E45+'[1]904'!E44+'[1]952куми'!E45+'[1]953депут'!E45+'[1]954молод'!E45+'[1]945'!E45</f>
        <v>0</v>
      </c>
      <c r="F45" s="18">
        <f>[1]Администрация!F45+'[1]902'!F45+[1]Культура!F45+'[1]904'!F44+'[1]952куми'!F45+'[1]953депут'!F45+'[1]954молод'!F45+'[1]945'!F45</f>
        <v>0</v>
      </c>
      <c r="G45" s="9">
        <f t="shared" si="0"/>
        <v>0</v>
      </c>
      <c r="H45" s="19"/>
      <c r="J45" s="12"/>
    </row>
    <row r="46" spans="1:11" s="20" customFormat="1" ht="15.75" customHeight="1" x14ac:dyDescent="0.25">
      <c r="A46" s="17">
        <v>262</v>
      </c>
      <c r="B46" s="30" t="s">
        <v>58</v>
      </c>
      <c r="C46" s="9">
        <v>0</v>
      </c>
      <c r="D46" s="9">
        <f>D47+D48</f>
        <v>0</v>
      </c>
      <c r="E46" s="9">
        <f>E47+E48</f>
        <v>0</v>
      </c>
      <c r="F46" s="9">
        <f>F47+F48</f>
        <v>0</v>
      </c>
      <c r="G46" s="9">
        <f t="shared" si="0"/>
        <v>0</v>
      </c>
      <c r="H46" s="19"/>
      <c r="J46" s="12"/>
    </row>
    <row r="47" spans="1:11" ht="16.5" customHeight="1" x14ac:dyDescent="0.25">
      <c r="A47" s="33" t="s">
        <v>59</v>
      </c>
      <c r="B47" s="34" t="s">
        <v>60</v>
      </c>
      <c r="C47" s="18">
        <v>0</v>
      </c>
      <c r="D47" s="18">
        <f>[1]Администрация!D47+'[1]902'!D47+[1]Культура!D47+'[1]904'!D46+'[1]952куми'!D47+'[1]953депут'!D47+'[1]954молод'!D47+'[1]945'!D47</f>
        <v>0</v>
      </c>
      <c r="E47" s="18">
        <f>[1]Администрация!E47+'[1]902'!E47+[1]Культура!E47+'[1]904'!E46+'[1]952куми'!E47+'[1]953депут'!E47+'[1]954молод'!E47+'[1]945'!E47</f>
        <v>0</v>
      </c>
      <c r="F47" s="18">
        <f>[1]Администрация!F47+'[1]902'!F47+[1]Культура!F47+'[1]904'!F46+'[1]952куми'!F47+'[1]953депут'!F47+'[1]954молод'!F47+'[1]945'!F47</f>
        <v>0</v>
      </c>
      <c r="G47" s="26">
        <f t="shared" si="0"/>
        <v>0</v>
      </c>
      <c r="H47" s="27"/>
      <c r="J47" s="12"/>
    </row>
    <row r="48" spans="1:11" ht="25.2" customHeight="1" x14ac:dyDescent="0.25">
      <c r="A48" s="33">
        <v>262.2</v>
      </c>
      <c r="B48" s="34" t="s">
        <v>61</v>
      </c>
      <c r="C48" s="18">
        <v>0</v>
      </c>
      <c r="D48" s="18">
        <f>[1]Администрация!D48+'[1]902'!D48+[1]Культура!D48+'[1]904'!D47+'[1]952куми'!D48+'[1]953депут'!D48+'[1]954молод'!D48+'[1]945'!D48</f>
        <v>0</v>
      </c>
      <c r="E48" s="18">
        <f>[1]Администрация!E48+'[1]902'!E48+[1]Культура!E48+'[1]904'!E47+'[1]952куми'!E48+'[1]953депут'!E48+'[1]954молод'!E48+'[1]945'!E48</f>
        <v>0</v>
      </c>
      <c r="F48" s="18">
        <f>[1]Администрация!F48+'[1]902'!F48+[1]Культура!F48+'[1]904'!F47+'[1]952куми'!F48+'[1]953депут'!F48+'[1]954молод'!F48+'[1]945'!F48</f>
        <v>0</v>
      </c>
      <c r="G48" s="26">
        <f t="shared" si="0"/>
        <v>0</v>
      </c>
      <c r="H48" s="27"/>
      <c r="J48" s="12"/>
    </row>
    <row r="49" spans="1:11" s="20" customFormat="1" ht="24.6" customHeight="1" x14ac:dyDescent="0.25">
      <c r="A49" s="17">
        <v>263</v>
      </c>
      <c r="B49" s="30" t="s">
        <v>62</v>
      </c>
      <c r="C49" s="18">
        <v>0</v>
      </c>
      <c r="D49" s="18">
        <f>[1]Администрация!D49+'[1]902'!D49+[1]Культура!D49+'[1]904'!D48+'[1]952куми'!D49+'[1]953депут'!D49+'[1]954молод'!D49+'[1]945'!D49</f>
        <v>0</v>
      </c>
      <c r="E49" s="18">
        <f>[1]Администрация!E49+'[1]902'!E49+[1]Культура!E49+'[1]904'!E48+'[1]952куми'!E49+'[1]953депут'!E49+'[1]954молод'!E49+'[1]945'!E49</f>
        <v>0</v>
      </c>
      <c r="F49" s="18">
        <f>[1]Администрация!F49+'[1]902'!F49+[1]Культура!F49+'[1]904'!F48+'[1]952куми'!F49+'[1]953депут'!F49+'[1]954молод'!F49+'[1]945'!F49</f>
        <v>0</v>
      </c>
      <c r="G49" s="9">
        <f t="shared" si="0"/>
        <v>0</v>
      </c>
      <c r="H49" s="19"/>
      <c r="J49" s="12"/>
    </row>
    <row r="50" spans="1:11" s="20" customFormat="1" ht="15" customHeight="1" x14ac:dyDescent="0.25">
      <c r="A50" s="17">
        <v>290</v>
      </c>
      <c r="B50" s="30" t="s">
        <v>63</v>
      </c>
      <c r="C50" s="18">
        <v>25.4</v>
      </c>
      <c r="D50" s="18">
        <f>[1]Администрация!D50+'[1]902'!D50+[1]Культура!D50+'[1]904'!D49+'[1]952куми'!D50+'[1]953депут'!D50+'[1]954молод'!D50+'[1]945'!D50</f>
        <v>0</v>
      </c>
      <c r="E50" s="18">
        <f>[1]Администрация!E50+'[1]902'!E50+[1]Культура!E50+'[1]904'!E49+'[1]952куми'!E50+'[1]953депут'!E50+'[1]954молод'!E50+'[1]945'!E50</f>
        <v>0</v>
      </c>
      <c r="F50" s="18">
        <f>[1]Администрация!F50+'[1]902'!F50+[1]Культура!F50+'[1]904'!F49+'[1]952куми'!F50+'[1]953депут'!F50+'[1]954молод'!F50+'[1]945'!F50</f>
        <v>0</v>
      </c>
      <c r="G50" s="9">
        <f t="shared" si="0"/>
        <v>-25.4</v>
      </c>
      <c r="H50" s="19"/>
      <c r="I50" s="43"/>
      <c r="J50" s="12"/>
    </row>
    <row r="51" spans="1:11" s="20" customFormat="1" ht="17.25" customHeight="1" x14ac:dyDescent="0.25">
      <c r="A51" s="17">
        <v>310</v>
      </c>
      <c r="B51" s="30" t="s">
        <v>64</v>
      </c>
      <c r="C51" s="9">
        <v>0</v>
      </c>
      <c r="D51" s="9">
        <f>D52+D53+D54</f>
        <v>18.7</v>
      </c>
      <c r="E51" s="9">
        <f>E52+E53+E54</f>
        <v>0</v>
      </c>
      <c r="F51" s="9">
        <f>F52+F53+F54</f>
        <v>18.7</v>
      </c>
      <c r="G51" s="9">
        <f t="shared" si="0"/>
        <v>18.7</v>
      </c>
      <c r="H51" s="19"/>
      <c r="I51" s="43"/>
      <c r="J51" s="12"/>
      <c r="K51" s="39"/>
    </row>
    <row r="52" spans="1:11" x14ac:dyDescent="0.25">
      <c r="A52" s="28" t="s">
        <v>65</v>
      </c>
      <c r="B52" s="34" t="s">
        <v>66</v>
      </c>
      <c r="C52" s="18">
        <v>0</v>
      </c>
      <c r="D52" s="18">
        <f>[1]Администрация!D52+'[1]902'!D52+[1]Культура!D52+'[1]904'!D51+'[1]952куми'!D52+'[1]953депут'!D52+'[1]954молод'!D52+'[1]945'!D52</f>
        <v>18.7</v>
      </c>
      <c r="E52" s="18">
        <f>[1]Администрация!E52+'[1]902'!E52+[1]Культура!E52+'[1]904'!E51+'[1]952куми'!E52+'[1]953депут'!E52+'[1]954молод'!E52+'[1]945'!E52</f>
        <v>0</v>
      </c>
      <c r="F52" s="18">
        <f>[1]Администрация!F52+'[1]902'!F52+[1]Культура!F52+'[1]904'!F51+'[1]952куми'!F52+'[1]953депут'!F52+'[1]954молод'!F52+'[1]945'!F52</f>
        <v>18.7</v>
      </c>
      <c r="G52" s="26">
        <f t="shared" si="0"/>
        <v>18.7</v>
      </c>
      <c r="H52" s="27"/>
      <c r="I52" s="44"/>
      <c r="J52" s="12"/>
    </row>
    <row r="53" spans="1:11" ht="15.75" customHeight="1" x14ac:dyDescent="0.25">
      <c r="A53" s="28" t="s">
        <v>67</v>
      </c>
      <c r="B53" s="34" t="s">
        <v>68</v>
      </c>
      <c r="C53" s="18">
        <v>0</v>
      </c>
      <c r="D53" s="18">
        <f>[1]Администрация!D53+'[1]902'!D53+[1]Культура!D53+'[1]904'!D52+'[1]952куми'!D53+'[1]953депут'!D53+'[1]954молод'!D53+'[1]945'!D53</f>
        <v>0</v>
      </c>
      <c r="E53" s="18">
        <f>[1]Администрация!E53+'[1]902'!E53+[1]Культура!E53+'[1]904'!E52+'[1]952куми'!E53+'[1]953депут'!E53+'[1]954молод'!E53+'[1]945'!E53</f>
        <v>0</v>
      </c>
      <c r="F53" s="18">
        <f>[1]Администрация!F53+'[1]902'!F53+[1]Культура!F53+'[1]904'!F52+'[1]952куми'!F53+'[1]953депут'!F53+'[1]954молод'!F53+'[1]945'!F53</f>
        <v>0</v>
      </c>
      <c r="G53" s="26">
        <f t="shared" si="0"/>
        <v>0</v>
      </c>
      <c r="H53" s="27"/>
      <c r="I53" s="44"/>
      <c r="J53" s="12"/>
    </row>
    <row r="54" spans="1:11" x14ac:dyDescent="0.25">
      <c r="A54" s="28" t="s">
        <v>69</v>
      </c>
      <c r="B54" s="34" t="s">
        <v>70</v>
      </c>
      <c r="C54" s="18">
        <v>0</v>
      </c>
      <c r="D54" s="18">
        <f>[1]Администрация!D54+'[1]902'!D54+[1]Культура!D54+'[1]904'!D53+'[1]952куми'!D54+'[1]953депут'!D54+'[1]954молод'!D54+'[1]945'!D54</f>
        <v>0</v>
      </c>
      <c r="E54" s="18">
        <f>[1]Администрация!E54+'[1]902'!E54+[1]Культура!E54+'[1]904'!E53+'[1]952куми'!E54+'[1]953депут'!E54+'[1]954молод'!E54+'[1]945'!E54</f>
        <v>0</v>
      </c>
      <c r="F54" s="18">
        <f>[1]Администрация!F54+'[1]902'!F54+[1]Культура!F54+'[1]904'!F53+'[1]952куми'!F54+'[1]953депут'!F54+'[1]954молод'!F54+'[1]945'!F54</f>
        <v>0</v>
      </c>
      <c r="G54" s="26">
        <f t="shared" si="0"/>
        <v>0</v>
      </c>
      <c r="H54" s="27"/>
      <c r="I54" s="45"/>
      <c r="J54" s="12"/>
    </row>
    <row r="55" spans="1:11" s="20" customFormat="1" ht="17.25" customHeight="1" x14ac:dyDescent="0.25">
      <c r="A55" s="17">
        <v>320</v>
      </c>
      <c r="B55" s="30" t="s">
        <v>71</v>
      </c>
      <c r="C55" s="18">
        <v>0</v>
      </c>
      <c r="D55" s="18">
        <f>[1]Администрация!D55+'[1]902'!D55+[1]Культура!D55+'[1]904'!D54+'[1]952куми'!D55+'[1]953депут'!D55+'[1]954молод'!D55+'[1]945'!D55</f>
        <v>0</v>
      </c>
      <c r="E55" s="18">
        <f>[1]Администрация!E55+'[1]902'!E55+[1]Культура!E55+'[1]904'!E54+'[1]952куми'!E55+'[1]953депут'!E55+'[1]954молод'!E55+'[1]945'!E55</f>
        <v>0</v>
      </c>
      <c r="F55" s="18">
        <f>[1]Администрация!F55+'[1]902'!F55+[1]Культура!F55+'[1]904'!F54+'[1]952куми'!F55+'[1]953депут'!F55+'[1]954молод'!F55+'[1]945'!F55</f>
        <v>0</v>
      </c>
      <c r="G55" s="9">
        <f t="shared" si="0"/>
        <v>0</v>
      </c>
      <c r="H55" s="19"/>
      <c r="I55" s="46"/>
      <c r="J55" s="12"/>
    </row>
    <row r="56" spans="1:11" s="20" customFormat="1" ht="15.75" customHeight="1" x14ac:dyDescent="0.25">
      <c r="A56" s="17">
        <v>340</v>
      </c>
      <c r="B56" s="30" t="s">
        <v>72</v>
      </c>
      <c r="C56" s="9">
        <f>C57</f>
        <v>59</v>
      </c>
      <c r="D56" s="9">
        <f>D57</f>
        <v>19.100000000000001</v>
      </c>
      <c r="E56" s="9">
        <f>E57</f>
        <v>0</v>
      </c>
      <c r="F56" s="9">
        <f>F57</f>
        <v>19.100000000000001</v>
      </c>
      <c r="G56" s="9">
        <f t="shared" si="0"/>
        <v>-39.9</v>
      </c>
      <c r="H56" s="19"/>
      <c r="I56" s="47"/>
      <c r="J56" s="12"/>
    </row>
    <row r="57" spans="1:11" x14ac:dyDescent="0.25">
      <c r="A57" s="28" t="s">
        <v>73</v>
      </c>
      <c r="B57" s="34" t="s">
        <v>74</v>
      </c>
      <c r="C57" s="25">
        <f>SUM(C58:C64)</f>
        <v>59</v>
      </c>
      <c r="D57" s="25">
        <f>SUM(D58:D64)</f>
        <v>19.100000000000001</v>
      </c>
      <c r="E57" s="25">
        <f>SUM(E58:E64)</f>
        <v>0</v>
      </c>
      <c r="F57" s="25">
        <f>SUM(F58:F64)</f>
        <v>19.100000000000001</v>
      </c>
      <c r="G57" s="26">
        <f t="shared" si="0"/>
        <v>-39.9</v>
      </c>
      <c r="H57" s="27"/>
      <c r="I57" s="44"/>
      <c r="J57" s="12"/>
    </row>
    <row r="58" spans="1:11" x14ac:dyDescent="0.25">
      <c r="A58" s="28" t="s">
        <v>75</v>
      </c>
      <c r="B58" s="40" t="s">
        <v>76</v>
      </c>
      <c r="C58" s="18">
        <v>0</v>
      </c>
      <c r="D58" s="18">
        <f>[1]Администрация!D58+'[1]902'!D58+[1]Культура!D58+'[1]904'!D57+'[1]952куми'!D58+'[1]953депут'!D58+'[1]954молод'!D58+'[1]945'!D58</f>
        <v>0</v>
      </c>
      <c r="E58" s="18">
        <f>[1]Администрация!E58+'[1]902'!E58+[1]Культура!E58+'[1]904'!E57+'[1]952куми'!E58+'[1]953депут'!E58+'[1]954молод'!E58+'[1]945'!E58</f>
        <v>0</v>
      </c>
      <c r="F58" s="18">
        <f>[1]Администрация!F58+'[1]902'!F58+[1]Культура!F58+'[1]904'!F57+'[1]952куми'!F58+'[1]953депут'!F58+'[1]954молод'!F58+'[1]945'!F58</f>
        <v>0</v>
      </c>
      <c r="G58" s="26">
        <f t="shared" si="0"/>
        <v>0</v>
      </c>
      <c r="H58" s="27"/>
      <c r="I58" s="48"/>
      <c r="J58" s="12"/>
    </row>
    <row r="59" spans="1:11" x14ac:dyDescent="0.25">
      <c r="A59" s="28" t="s">
        <v>77</v>
      </c>
      <c r="B59" s="37" t="s">
        <v>78</v>
      </c>
      <c r="C59" s="18">
        <v>0</v>
      </c>
      <c r="D59" s="18">
        <f>[1]Администрация!D59+'[1]902'!D59+[1]Культура!D59+'[1]904'!D58+'[1]952куми'!D59+'[1]953депут'!D59+'[1]954молод'!D59+'[1]945'!D59</f>
        <v>0</v>
      </c>
      <c r="E59" s="18">
        <f>[1]Администрация!E59+'[1]902'!E59+[1]Культура!E59+'[1]904'!E58+'[1]952куми'!E59+'[1]953депут'!E59+'[1]954молод'!E59+'[1]945'!E59</f>
        <v>0</v>
      </c>
      <c r="F59" s="18">
        <f>[1]Администрация!F59+'[1]902'!F59+[1]Культура!F59+'[1]904'!F58+'[1]952куми'!F59+'[1]953депут'!F59+'[1]954молод'!F59+'[1]945'!F59</f>
        <v>0</v>
      </c>
      <c r="G59" s="26">
        <f t="shared" si="0"/>
        <v>0</v>
      </c>
      <c r="H59" s="27"/>
      <c r="J59" s="12"/>
    </row>
    <row r="60" spans="1:11" x14ac:dyDescent="0.25">
      <c r="A60" s="28" t="s">
        <v>79</v>
      </c>
      <c r="B60" s="37" t="s">
        <v>80</v>
      </c>
      <c r="C60" s="18">
        <v>0</v>
      </c>
      <c r="D60" s="18">
        <f>[1]Администрация!D60+'[1]902'!D60+[1]Культура!D60+'[1]904'!D59+'[1]952куми'!D60+'[1]953депут'!D60+'[1]954молод'!D60+'[1]945'!D60</f>
        <v>0</v>
      </c>
      <c r="E60" s="18">
        <f>[1]Администрация!E60+'[1]902'!E60+[1]Культура!E60+'[1]904'!E59+'[1]952куми'!E60+'[1]953депут'!E60+'[1]954молод'!E60+'[1]945'!E60</f>
        <v>0</v>
      </c>
      <c r="F60" s="18">
        <f>[1]Администрация!F60+'[1]902'!F60+[1]Культура!F60+'[1]904'!F59+'[1]952куми'!F60+'[1]953депут'!F60+'[1]954молод'!F60+'[1]945'!F60</f>
        <v>0</v>
      </c>
      <c r="G60" s="26">
        <f t="shared" si="0"/>
        <v>0</v>
      </c>
      <c r="H60" s="27"/>
      <c r="J60" s="12"/>
    </row>
    <row r="61" spans="1:11" x14ac:dyDescent="0.25">
      <c r="A61" s="28" t="s">
        <v>81</v>
      </c>
      <c r="B61" s="37" t="s">
        <v>82</v>
      </c>
      <c r="C61" s="18">
        <v>0</v>
      </c>
      <c r="D61" s="18">
        <f>[1]Администрация!D61+'[1]902'!D61+[1]Культура!D61+'[1]904'!D60+'[1]952куми'!D61+'[1]953депут'!D61+'[1]954молод'!D61+'[1]945'!D61</f>
        <v>0</v>
      </c>
      <c r="E61" s="18">
        <f>[1]Администрация!E61+'[1]902'!E61+[1]Культура!E61+'[1]904'!E60+'[1]952куми'!E61+'[1]953депут'!E61+'[1]954молод'!E61+'[1]945'!E61</f>
        <v>0</v>
      </c>
      <c r="F61" s="18">
        <f>[1]Администрация!F61+'[1]902'!F61+[1]Культура!F61+'[1]904'!F60+'[1]952куми'!F61+'[1]953депут'!F61+'[1]954молод'!F61+'[1]945'!F61</f>
        <v>0</v>
      </c>
      <c r="G61" s="26">
        <f t="shared" si="0"/>
        <v>0</v>
      </c>
      <c r="H61" s="27"/>
      <c r="J61" s="12"/>
    </row>
    <row r="62" spans="1:11" x14ac:dyDescent="0.25">
      <c r="A62" s="28" t="s">
        <v>83</v>
      </c>
      <c r="B62" s="37" t="s">
        <v>84</v>
      </c>
      <c r="C62" s="18">
        <v>0</v>
      </c>
      <c r="D62" s="18">
        <f>[1]Администрация!D62+'[1]902'!D62+[1]Культура!D62+'[1]904'!D61+'[1]952куми'!D62+'[1]953депут'!D62+'[1]954молод'!D62+'[1]945'!D62</f>
        <v>0</v>
      </c>
      <c r="E62" s="18">
        <f>[1]Администрация!E62+'[1]902'!E62+[1]Культура!E62+'[1]904'!E61+'[1]952куми'!E62+'[1]953депут'!E62+'[1]954молод'!E62+'[1]945'!E62</f>
        <v>0</v>
      </c>
      <c r="F62" s="18">
        <f>[1]Администрация!F62+'[1]902'!F62+[1]Культура!F62+'[1]904'!F61+'[1]952куми'!F62+'[1]953депут'!F62+'[1]954молод'!F62+'[1]945'!F62</f>
        <v>0</v>
      </c>
      <c r="G62" s="26">
        <f t="shared" si="0"/>
        <v>0</v>
      </c>
      <c r="H62" s="27"/>
      <c r="J62" s="12"/>
    </row>
    <row r="63" spans="1:11" x14ac:dyDescent="0.25">
      <c r="A63" s="28" t="s">
        <v>85</v>
      </c>
      <c r="B63" s="37" t="s">
        <v>86</v>
      </c>
      <c r="C63" s="18">
        <v>59</v>
      </c>
      <c r="D63" s="18">
        <f>[1]Администрация!D63+'[1]902'!D63+[1]Культура!D63+'[1]904'!D62+'[1]952куми'!D63+'[1]953депут'!D63+'[1]954молод'!D63+'[1]945'!D63</f>
        <v>19.100000000000001</v>
      </c>
      <c r="E63" s="18">
        <f>[1]Администрация!E63+'[1]902'!E63+[1]Культура!E63+'[1]904'!E62+'[1]952куми'!E63+'[1]953депут'!E63+'[1]954молод'!E63+'[1]945'!E63</f>
        <v>0</v>
      </c>
      <c r="F63" s="18">
        <f>[1]Администрация!F63+'[1]902'!F63+[1]Культура!F63+'[1]904'!F62+'[1]952куми'!F63+'[1]953депут'!F63+'[1]954молод'!F63+'[1]945'!F63</f>
        <v>19.100000000000001</v>
      </c>
      <c r="G63" s="26">
        <f t="shared" si="0"/>
        <v>-39.9</v>
      </c>
      <c r="H63" s="27"/>
      <c r="J63" s="12"/>
    </row>
    <row r="64" spans="1:11" ht="14.25" customHeight="1" x14ac:dyDescent="0.25">
      <c r="A64" s="28" t="s">
        <v>87</v>
      </c>
      <c r="B64" s="37" t="s">
        <v>88</v>
      </c>
      <c r="C64" s="18">
        <v>0</v>
      </c>
      <c r="D64" s="18">
        <f>[1]Администрация!D64+'[1]902'!D64+[1]Культура!D64+'[1]904'!D63+'[1]952куми'!D64+'[1]953депут'!D64+'[1]954молод'!D64+'[1]945'!D64</f>
        <v>0</v>
      </c>
      <c r="E64" s="18">
        <f>[1]Администрация!E64+'[1]902'!E64+[1]Культура!E64+'[1]904'!E63+'[1]952куми'!E64+'[1]953депут'!E64+'[1]954молод'!E64+'[1]945'!E64</f>
        <v>0</v>
      </c>
      <c r="F64" s="18">
        <f>[1]Администрация!F64+'[1]902'!F64+[1]Культура!F64+'[1]904'!F63+'[1]952куми'!F64+'[1]953депут'!F64+'[1]954молод'!F64+'[1]945'!F64</f>
        <v>0</v>
      </c>
      <c r="G64" s="26">
        <f t="shared" si="0"/>
        <v>0</v>
      </c>
      <c r="H64" s="27"/>
      <c r="J64" s="12"/>
    </row>
    <row r="65" spans="1:8" ht="12.6" customHeight="1" x14ac:dyDescent="0.25">
      <c r="A65" s="28"/>
      <c r="B65" s="37" t="s">
        <v>93</v>
      </c>
      <c r="C65" s="49">
        <f>C10</f>
        <v>3276.3</v>
      </c>
      <c r="D65" s="49">
        <f>D10</f>
        <v>60021.5</v>
      </c>
      <c r="E65" s="49">
        <f>E10</f>
        <v>211.29999999999998</v>
      </c>
      <c r="F65" s="49">
        <f>F10</f>
        <v>59810.2</v>
      </c>
      <c r="G65" s="50">
        <f t="shared" si="0"/>
        <v>56745.2</v>
      </c>
      <c r="H65" s="27"/>
    </row>
    <row r="66" spans="1:8" ht="13.5" customHeight="1" x14ac:dyDescent="0.25">
      <c r="A66" s="28">
        <v>1</v>
      </c>
      <c r="B66" s="37" t="s">
        <v>94</v>
      </c>
      <c r="C66" s="18">
        <f>C12</f>
        <v>0</v>
      </c>
      <c r="D66" s="18">
        <f>D12</f>
        <v>0</v>
      </c>
      <c r="E66" s="18">
        <f>E12</f>
        <v>0</v>
      </c>
      <c r="F66" s="18">
        <f>F12</f>
        <v>0</v>
      </c>
      <c r="G66" s="18">
        <f>G12</f>
        <v>0</v>
      </c>
      <c r="H66" s="27"/>
    </row>
    <row r="67" spans="1:8" ht="37.5" customHeight="1" x14ac:dyDescent="0.25">
      <c r="A67" s="28">
        <v>2</v>
      </c>
      <c r="B67" s="37" t="s">
        <v>95</v>
      </c>
      <c r="C67" s="18">
        <f>C21</f>
        <v>0</v>
      </c>
      <c r="D67" s="18">
        <f>D21</f>
        <v>0</v>
      </c>
      <c r="E67" s="18">
        <f>E21</f>
        <v>0</v>
      </c>
      <c r="F67" s="18">
        <f>F21</f>
        <v>0</v>
      </c>
      <c r="G67" s="18">
        <f>G21</f>
        <v>0</v>
      </c>
      <c r="H67" s="27"/>
    </row>
    <row r="68" spans="1:8" ht="15.6" customHeight="1" x14ac:dyDescent="0.25">
      <c r="A68" s="28">
        <v>3</v>
      </c>
      <c r="B68" s="37" t="s">
        <v>96</v>
      </c>
      <c r="C68" s="18">
        <f>C27</f>
        <v>0</v>
      </c>
      <c r="D68" s="18">
        <f>D27</f>
        <v>0</v>
      </c>
      <c r="E68" s="18">
        <f>E27</f>
        <v>0</v>
      </c>
      <c r="F68" s="18">
        <f>F27</f>
        <v>0</v>
      </c>
      <c r="G68" s="50">
        <f t="shared" si="0"/>
        <v>0</v>
      </c>
      <c r="H68" s="27"/>
    </row>
    <row r="69" spans="1:8" x14ac:dyDescent="0.25">
      <c r="A69" s="28">
        <v>4</v>
      </c>
      <c r="B69" s="37" t="s">
        <v>97</v>
      </c>
      <c r="C69" s="18">
        <f>C46</f>
        <v>0</v>
      </c>
      <c r="D69" s="18">
        <f>D46</f>
        <v>0</v>
      </c>
      <c r="E69" s="18">
        <f>E46</f>
        <v>0</v>
      </c>
      <c r="F69" s="18">
        <f>F46</f>
        <v>0</v>
      </c>
      <c r="G69" s="18">
        <f>G46</f>
        <v>0</v>
      </c>
      <c r="H69" s="27"/>
    </row>
    <row r="70" spans="1:8" x14ac:dyDescent="0.25">
      <c r="A70" s="51"/>
      <c r="B70" s="52"/>
      <c r="C70" s="11"/>
      <c r="D70" s="11"/>
      <c r="E70" s="11"/>
      <c r="F70" s="11"/>
      <c r="G70" s="53"/>
      <c r="H70" s="54"/>
    </row>
    <row r="71" spans="1:8" x14ac:dyDescent="0.25">
      <c r="A71" s="41"/>
      <c r="B71" s="41" t="s">
        <v>100</v>
      </c>
      <c r="C71" s="41"/>
      <c r="D71" s="41"/>
      <c r="E71" s="41"/>
      <c r="F71" s="41" t="s">
        <v>98</v>
      </c>
    </row>
    <row r="72" spans="1:8" x14ac:dyDescent="0.25">
      <c r="A72" s="1" t="s">
        <v>99</v>
      </c>
    </row>
  </sheetData>
  <mergeCells count="11"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  <mergeCell ref="H7:H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2016-12-26T04:53:36Z</dcterms:modified>
</cp:coreProperties>
</file>