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7" i="1"/>
  <c r="E56" i="1" s="1"/>
  <c r="C57" i="1"/>
  <c r="C56" i="1" s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E52" i="1"/>
  <c r="E51" i="1" s="1"/>
  <c r="D52" i="1"/>
  <c r="C52" i="1"/>
  <c r="G52" i="1" s="1"/>
  <c r="F51" i="1"/>
  <c r="D51" i="1"/>
  <c r="F50" i="1"/>
  <c r="E50" i="1"/>
  <c r="D50" i="1"/>
  <c r="C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G42" i="1"/>
  <c r="F42" i="1"/>
  <c r="E42" i="1"/>
  <c r="D42" i="1"/>
  <c r="F41" i="1"/>
  <c r="E41" i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D33" i="1"/>
  <c r="G33" i="1" s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G28" i="1" s="1"/>
  <c r="D27" i="1"/>
  <c r="D68" i="1" s="1"/>
  <c r="G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F21" i="1"/>
  <c r="F67" i="1" s="1"/>
  <c r="E21" i="1"/>
  <c r="E67" i="1" s="1"/>
  <c r="D21" i="1"/>
  <c r="D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C14" i="1" s="1"/>
  <c r="C13" i="1" s="1"/>
  <c r="E14" i="1"/>
  <c r="D14" i="1"/>
  <c r="G14" i="1" s="1"/>
  <c r="E13" i="1"/>
  <c r="E10" i="1" s="1"/>
  <c r="E65" i="1" s="1"/>
  <c r="G12" i="1"/>
  <c r="G66" i="1" s="1"/>
  <c r="F12" i="1"/>
  <c r="F66" i="1" s="1"/>
  <c r="E12" i="1"/>
  <c r="E66" i="1" s="1"/>
  <c r="D12" i="1"/>
  <c r="D66" i="1" s="1"/>
  <c r="G51" i="1" l="1"/>
  <c r="D41" i="1"/>
  <c r="G41" i="1" s="1"/>
  <c r="G46" i="1"/>
  <c r="G69" i="1" s="1"/>
  <c r="G21" i="1"/>
  <c r="G67" i="1" s="1"/>
  <c r="D13" i="1"/>
  <c r="G27" i="1"/>
  <c r="C51" i="1"/>
  <c r="C10" i="1" s="1"/>
  <c r="C65" i="1" s="1"/>
  <c r="D57" i="1"/>
  <c r="F10" i="1"/>
  <c r="F65" i="1" s="1"/>
  <c r="G13" i="1" l="1"/>
  <c r="G57" i="1"/>
  <c r="D56" i="1"/>
  <c r="G56" i="1" s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<sst xmlns="http://schemas.openxmlformats.org/spreadsheetml/2006/main" count="108" uniqueCount="108">
  <si>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</si>
  <si>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</si>
  <si>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</si>
  <si>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</si>
  <si>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</si>
  <si>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</si>
  <si>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</si>
  <si>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</si>
  <si>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</si>
  <si>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</si>
  <si>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</si>
  <si>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</si>
  <si>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</si>
  <si>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</si>
  <si>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</si>
  <si>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</si>
  <si>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</si>
  <si>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</si>
  <si>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</si>
  <si>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</si>
  <si>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</si>
  <si>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</si>
  <si>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</si>
  <si>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</si>
  <si>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</si>
  <si>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</si>
  <si>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</si>
  <si>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</si>
  <si>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</si>
  <si>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</si>
  <si>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</si>
  <si>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</si>
  <si>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</si>
  <si>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</si>
  <si>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</si>
  <si>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</si>
  <si>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</si>
  <si>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</si>
  <si>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</si>
  <si>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</si>
  <si>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</si>
  <si>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</si>
  <si>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</si>
  <si>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</si>
  <si>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</si>
  <si>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</si>
  <si>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</si>
  <si>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</si>
  <si>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</si>
  <si>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</si>
  <si>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</si>
  <si>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</si>
  <si>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</si>
  <si>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</si>
  <si>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</si>
  <si>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</si>
  <si>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</si>
  <si>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</si>
  <si>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</si>
  <si>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</si>
  <si>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</si>
  <si>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</si>
  <si>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</si>
  <si>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</si>
  <si>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</si>
  <si>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</si>
  <si>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</si>
  <si>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</si>
  <si>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</si>
  <si>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</si>
  <si>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</si>
  <si>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</si>
  <si>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</si>
  <si>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</si>
  <si>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</si>
  <si>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</si>
  <si>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</si>
  <si>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</si>
  <si>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</si>
  <si>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</si>
  <si>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</si>
  <si>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</si>
  <si>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</si>
  <si>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</si>
  <si>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</si>
  <si>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</si>
  <si>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</si>
  <si>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</si>
  <si>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</si>
  <si>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</si>
  <si>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</si>
  <si>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</si>
  <si>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</si>
  <si>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</si>
  <si>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</si>
  <si>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</si>
  <si>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</si>
  <si>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</si>
  <si>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</si>
  <si>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</si>
  <si>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</si>
  <si>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</si>
  <si>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исполнитель Н. А. Устюжина</t>
  </si>
  <si>
    <t xml:space="preserve">Справочная таблица к отчету об исполнении местного бюджета по состоянию на 01 сентября  2017 </t>
  </si>
  <si>
    <t>на 01.09.17 (текущая дата)</t>
  </si>
  <si>
    <t>Изменение  с 01.01.17 по 01.09.17</t>
  </si>
  <si>
    <t>Руководитель</t>
  </si>
  <si>
    <t>А. В. Герасимова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</si>
</sst>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0;&#1042;&#1043;&#1059;&#1057;&#1058;\&#1050;&#1088;&#1077;&#1076;&#1080;&#1090;&#1086;&#1088;&#1089;&#1082;&#1072;&#1103;%20&#1076;&#1083;&#1103;%20&#1073;&#1102;&#1076;&#1078;&#1077;&#1090;&#1072;%20&#1085;&#1072;%2001.09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321.89999999999998</v>
          </cell>
          <cell r="F15">
            <v>321.89999999999998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C39">
            <v>0</v>
          </cell>
          <cell r="D39">
            <v>24.1</v>
          </cell>
          <cell r="E39">
            <v>0</v>
          </cell>
          <cell r="F39">
            <v>24.1</v>
          </cell>
        </row>
        <row r="43">
          <cell r="C43">
            <v>49516.4</v>
          </cell>
          <cell r="D43">
            <v>19844.099999999999</v>
          </cell>
          <cell r="E43">
            <v>19844.099999999999</v>
          </cell>
          <cell r="F43">
            <v>0</v>
          </cell>
        </row>
      </sheetData>
      <sheetData sheetId="22">
        <row r="15">
          <cell r="C15">
            <v>876.5</v>
          </cell>
          <cell r="D15">
            <v>180.6</v>
          </cell>
          <cell r="E15">
            <v>0</v>
          </cell>
          <cell r="F15">
            <v>180.6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86.4</v>
          </cell>
          <cell r="D17">
            <v>20.6</v>
          </cell>
          <cell r="E17">
            <v>7.9</v>
          </cell>
          <cell r="F17">
            <v>12.7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14</v>
          </cell>
          <cell r="F24">
            <v>14</v>
          </cell>
        </row>
        <row r="29">
          <cell r="C29">
            <v>0.7</v>
          </cell>
          <cell r="D29">
            <v>4</v>
          </cell>
          <cell r="E29">
            <v>0</v>
          </cell>
          <cell r="F29">
            <v>4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3.6</v>
          </cell>
          <cell r="F34">
            <v>3.6</v>
          </cell>
        </row>
        <row r="36">
          <cell r="C36">
            <v>15.2</v>
          </cell>
          <cell r="D36">
            <v>35.200000000000003</v>
          </cell>
          <cell r="E36">
            <v>15.2</v>
          </cell>
          <cell r="F36">
            <v>20</v>
          </cell>
        </row>
        <row r="37">
          <cell r="D37">
            <v>0</v>
          </cell>
        </row>
        <row r="38">
          <cell r="D38">
            <v>3.9</v>
          </cell>
          <cell r="F38">
            <v>3.9</v>
          </cell>
        </row>
        <row r="39">
          <cell r="C39">
            <v>131.80000000000001</v>
          </cell>
          <cell r="D39">
            <v>225.9</v>
          </cell>
          <cell r="E39">
            <v>23.8</v>
          </cell>
          <cell r="F39">
            <v>202.1</v>
          </cell>
        </row>
        <row r="60">
          <cell r="D60">
            <v>0</v>
          </cell>
        </row>
        <row r="63">
          <cell r="C63">
            <v>0</v>
          </cell>
          <cell r="D63">
            <v>13.2</v>
          </cell>
          <cell r="E63">
            <v>0</v>
          </cell>
          <cell r="F63">
            <v>13.2</v>
          </cell>
        </row>
      </sheetData>
      <sheetData sheetId="23">
        <row r="15">
          <cell r="D15">
            <v>18.7</v>
          </cell>
          <cell r="F15">
            <v>18.7</v>
          </cell>
        </row>
        <row r="16">
          <cell r="D16">
            <v>0</v>
          </cell>
        </row>
        <row r="17">
          <cell r="C17">
            <v>12.6</v>
          </cell>
          <cell r="D17">
            <v>20</v>
          </cell>
          <cell r="E17">
            <v>0</v>
          </cell>
          <cell r="F17">
            <v>20</v>
          </cell>
        </row>
        <row r="24">
          <cell r="D24">
            <v>13.7</v>
          </cell>
          <cell r="E24">
            <v>0</v>
          </cell>
          <cell r="F24">
            <v>13.7</v>
          </cell>
        </row>
        <row r="29">
          <cell r="D29">
            <v>219.5</v>
          </cell>
          <cell r="E29">
            <v>0</v>
          </cell>
          <cell r="F29">
            <v>219.5</v>
          </cell>
        </row>
        <row r="30">
          <cell r="D30">
            <v>1</v>
          </cell>
          <cell r="E30">
            <v>0</v>
          </cell>
          <cell r="F30">
            <v>1</v>
          </cell>
        </row>
        <row r="34">
          <cell r="C34">
            <v>36.6</v>
          </cell>
          <cell r="D34">
            <v>222.4</v>
          </cell>
          <cell r="E34">
            <v>36.6</v>
          </cell>
          <cell r="F34">
            <v>185.8</v>
          </cell>
        </row>
        <row r="35">
          <cell r="D35">
            <v>0</v>
          </cell>
        </row>
        <row r="36">
          <cell r="C36">
            <v>41.7</v>
          </cell>
          <cell r="D36">
            <v>13.4</v>
          </cell>
          <cell r="E36">
            <v>6.2</v>
          </cell>
          <cell r="F36">
            <v>7.2</v>
          </cell>
        </row>
        <row r="37">
          <cell r="D37">
            <v>0</v>
          </cell>
        </row>
        <row r="38">
          <cell r="C38">
            <v>140.9</v>
          </cell>
          <cell r="D38">
            <v>175.10000000000002</v>
          </cell>
          <cell r="E38">
            <v>139.4</v>
          </cell>
          <cell r="F38">
            <v>35.700000000000003</v>
          </cell>
        </row>
        <row r="39">
          <cell r="C39">
            <v>8</v>
          </cell>
          <cell r="D39">
            <v>65.900000000000006</v>
          </cell>
          <cell r="E39">
            <v>8</v>
          </cell>
          <cell r="F39">
            <v>57.9</v>
          </cell>
        </row>
        <row r="50">
          <cell r="C50">
            <v>4.4000000000000004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D43">
            <v>38187.199999999997</v>
          </cell>
          <cell r="E43">
            <v>28016.9</v>
          </cell>
          <cell r="F43">
            <v>10170.299999999999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59.1</v>
          </cell>
          <cell r="F15">
            <v>59.1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1.1000000000000001</v>
          </cell>
          <cell r="F17">
            <v>1.1000000000000001</v>
          </cell>
        </row>
        <row r="22">
          <cell r="D22">
            <v>0</v>
          </cell>
          <cell r="F22">
            <v>0</v>
          </cell>
        </row>
        <row r="24">
          <cell r="D24">
            <v>18.7</v>
          </cell>
          <cell r="E24">
            <v>0</v>
          </cell>
          <cell r="F24">
            <v>18.7</v>
          </cell>
        </row>
        <row r="26">
          <cell r="D26">
            <v>0</v>
          </cell>
        </row>
        <row r="29">
          <cell r="C29">
            <v>0</v>
          </cell>
          <cell r="D29">
            <v>34.299999999999997</v>
          </cell>
          <cell r="F29">
            <v>34.299999999999997</v>
          </cell>
        </row>
        <row r="32">
          <cell r="D32">
            <v>34.700000000000003</v>
          </cell>
          <cell r="F32">
            <v>34.700000000000003</v>
          </cell>
        </row>
        <row r="34">
          <cell r="C34">
            <v>619.4</v>
          </cell>
          <cell r="D34">
            <v>371.7</v>
          </cell>
          <cell r="E34">
            <v>95.4</v>
          </cell>
          <cell r="F34">
            <v>276.3</v>
          </cell>
        </row>
        <row r="35">
          <cell r="C35">
            <v>9865.4</v>
          </cell>
          <cell r="D35">
            <v>46.1</v>
          </cell>
          <cell r="E35">
            <v>0</v>
          </cell>
          <cell r="F35">
            <v>46.1</v>
          </cell>
        </row>
        <row r="36">
          <cell r="C36">
            <v>14.8</v>
          </cell>
          <cell r="D36">
            <v>186.3</v>
          </cell>
          <cell r="E36">
            <v>0</v>
          </cell>
          <cell r="F36">
            <v>186.3</v>
          </cell>
        </row>
        <row r="37">
          <cell r="D37">
            <v>0</v>
          </cell>
        </row>
        <row r="38">
          <cell r="C38">
            <v>23.3</v>
          </cell>
          <cell r="D38">
            <v>56.4</v>
          </cell>
          <cell r="E38">
            <v>23.3</v>
          </cell>
          <cell r="F38">
            <v>33.1</v>
          </cell>
        </row>
        <row r="39">
          <cell r="C39">
            <v>508.5</v>
          </cell>
          <cell r="D39">
            <v>417</v>
          </cell>
          <cell r="E39">
            <v>0.1</v>
          </cell>
          <cell r="F39">
            <v>416.9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8.8000000000000007</v>
          </cell>
          <cell r="E52">
            <v>0</v>
          </cell>
          <cell r="F52">
            <v>8.8000000000000007</v>
          </cell>
        </row>
        <row r="60">
          <cell r="D60">
            <v>0</v>
          </cell>
          <cell r="F60">
            <v>0</v>
          </cell>
        </row>
        <row r="63">
          <cell r="C63">
            <v>7.7</v>
          </cell>
          <cell r="D63">
            <v>32.799999999999997</v>
          </cell>
          <cell r="E63">
            <v>0</v>
          </cell>
          <cell r="F63">
            <v>32.799999999999997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106.7</v>
          </cell>
          <cell r="E17">
            <v>0</v>
          </cell>
          <cell r="F17">
            <v>106.7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24.6</v>
          </cell>
          <cell r="F52">
            <v>24.6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20.5</v>
          </cell>
          <cell r="F15">
            <v>20.5</v>
          </cell>
        </row>
        <row r="17">
          <cell r="D17">
            <v>2.9</v>
          </cell>
          <cell r="E17">
            <v>0</v>
          </cell>
          <cell r="F17">
            <v>2.9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61.7</v>
          </cell>
          <cell r="F15">
            <v>61.7</v>
          </cell>
        </row>
        <row r="17">
          <cell r="D17">
            <v>0</v>
          </cell>
        </row>
        <row r="24">
          <cell r="D24">
            <v>7</v>
          </cell>
          <cell r="F24">
            <v>7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103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104</v>
      </c>
      <c r="E7" s="62" t="s">
        <v>89</v>
      </c>
      <c r="F7" s="63"/>
      <c r="G7" s="60" t="s">
        <v>105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62026.600000000006</v>
      </c>
      <c r="D10" s="8">
        <f>D12+D13+D21+D22+D23+D27+D32+D33+D39+D40+D41+D44+D45+D46+D49+D50+D51+D55+D56</f>
        <v>61118.399999999994</v>
      </c>
      <c r="E10" s="8">
        <f>E12+E13+E21+E22+E23+E27+E32+E33+E39+E40+E41+E44+E45+E46+E49+E50+E51+E55+E56</f>
        <v>48216.9</v>
      </c>
      <c r="F10" s="8">
        <f>F12+F13+F21+F22+F23+F27+F32+F33+F39+F40+F41+F44+F45+F46+F49+F50+F51+F55+F56</f>
        <v>12901.499999999998</v>
      </c>
      <c r="G10" s="9">
        <f t="shared" ref="G10:G68" si="0">D10-C10</f>
        <v>-908.20000000001164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[1]Администрация!D12+'[1]902'!D12+[1]Культура!D12+'[1]955'!D12+'[1]952куми'!D12+'[1]953депут'!D12+'[1]954молод'!D12+'[1]945'!D12</f>
        <v>0</v>
      </c>
      <c r="E12" s="18">
        <f>[1]Администрация!E12+'[1]902'!E12+[1]Культура!E12+'[1]955'!G12+'[1]952куми'!E12+'[1]953депут'!E12+'[1]954молод'!E12+'[1]945'!E12</f>
        <v>0</v>
      </c>
      <c r="F12" s="18">
        <f>[1]Администрация!F12+'[1]902'!F12+[1]Культура!F12+'[1]955'!H12+'[1]952куми'!F12+'[1]953депут'!F12+'[1]954молод'!F12+'[1]945'!F12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813.80000000000018</v>
      </c>
      <c r="E13" s="9">
        <f>E14+E20</f>
        <v>7.9</v>
      </c>
      <c r="F13" s="9">
        <f>F14+F20</f>
        <v>805.90000000000009</v>
      </c>
      <c r="G13" s="9">
        <f t="shared" si="0"/>
        <v>-222.09999999999991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813.80000000000018</v>
      </c>
      <c r="E14" s="25">
        <f>E15+E16+E17+E18+E19</f>
        <v>7.9</v>
      </c>
      <c r="F14" s="25">
        <f>F15+F16+F17+F18+F19</f>
        <v>805.90000000000009</v>
      </c>
      <c r="G14" s="26">
        <f>D14-C14</f>
        <v>-222.09999999999991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[1]Администрация!C15+'[1]902'!C15+[1]Культура!C15+'[1]955'!C15+'[1]952куми'!C15+'[1]953депут'!C15+'[1]954молод'!C15+'[1]945'!C15</f>
        <v>876.5</v>
      </c>
      <c r="D15" s="18">
        <f>[1]Администрация!D15+'[1]902'!D15+[1]Культура!D15+'[1]955'!D15+'[1]952куми'!D15+'[1]953депут'!D15+'[1]954молод'!D15+'[1]945'!D15</f>
        <v>662.50000000000011</v>
      </c>
      <c r="E15" s="18">
        <f>[1]Администрация!E15+'[1]902'!E15+[1]Культура!E15+'[1]952куми'!E15+'[1]953депут'!E15+'[1]954молод'!E15+'[1]945'!E15</f>
        <v>0</v>
      </c>
      <c r="F15" s="18">
        <f>[1]Администрация!F15+'[1]902'!F15+[1]Культура!F15+'[1]952куми'!F15+'[1]953депут'!F15+'[1]954молод'!F15+'[1]945'!F15</f>
        <v>662.50000000000011</v>
      </c>
      <c r="G15" s="26">
        <f t="shared" ref="G15:G20" si="1">D15-C15</f>
        <v>-213.99999999999989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[1]Администрация!C16+'[1]902'!C16+[1]Культура!C16+'[1]955'!C16+'[1]952куми'!C16+'[1]953депут'!C16+'[1]954молод'!C16+'[1]945'!C16</f>
        <v>60.4</v>
      </c>
      <c r="D16" s="18">
        <f>[1]Администрация!D16+'[1]902'!D16+[1]Культура!D16+'[1]955'!D16+'[1]952куми'!D16+'[1]953депут'!D16+'[1]954молод'!D16+'[1]945'!D16</f>
        <v>0</v>
      </c>
      <c r="E16" s="18">
        <f>[1]Администрация!E16+'[1]902'!E16+[1]Культура!E16+'[1]952куми'!E16+'[1]953депут'!E16+'[1]954молод'!E16+'[1]945'!E16</f>
        <v>0</v>
      </c>
      <c r="F16" s="18">
        <f>[1]Администрация!F16+'[1]902'!F16+[1]Культура!F16+'[1]952куми'!F16+'[1]953депут'!F16+'[1]954молод'!F16+'[1]945'!F16</f>
        <v>0</v>
      </c>
      <c r="G16" s="26">
        <f t="shared" si="1"/>
        <v>-60.4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[1]Администрация!C17+'[1]902'!C17+[1]Культура!C17+'[1]955'!C17+'[1]952куми'!C17+'[1]953депут'!C17+'[1]954молод'!C17+'[1]945'!C17</f>
        <v>99</v>
      </c>
      <c r="D17" s="18">
        <f>[1]Администрация!D17+'[1]902'!D17+[1]Культура!D17+'[1]955'!D17+'[1]952куми'!D17+'[1]953депут'!D17+'[1]954молод'!D17+'[1]945'!D17</f>
        <v>151.30000000000001</v>
      </c>
      <c r="E17" s="18">
        <f>[1]Администрация!E17+'[1]902'!E17+[1]Культура!E17+'[1]952куми'!E17+'[1]953депут'!E17+'[1]954молод'!E17+'[1]945'!E17</f>
        <v>7.9</v>
      </c>
      <c r="F17" s="18">
        <f>[1]Администрация!F17+'[1]902'!F17+[1]Культура!F17+'[1]952куми'!F17+'[1]953депут'!F17+'[1]954молод'!F17+'[1]945'!F17</f>
        <v>143.4</v>
      </c>
      <c r="G17" s="26">
        <f t="shared" si="1"/>
        <v>52.300000000000011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[1]Администрация!D18+'[1]902'!D18+[1]Культура!D18+'[1]955'!D18+'[1]952куми'!D18+'[1]953депут'!D18+'[1]954молод'!D18+'[1]945'!D18</f>
        <v>0</v>
      </c>
      <c r="E18" s="18">
        <f>[1]Администрация!E18+'[1]902'!E18+[1]Культура!E18+'[1]955'!G18+'[1]952куми'!E18+'[1]953депут'!E18+'[1]954молод'!E18+'[1]945'!E18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[1]Администрация!D19+'[1]902'!D19+[1]Культура!D19+'[1]955'!D19+'[1]952куми'!D19+'[1]953депут'!D19+'[1]954молод'!D19+'[1]945'!D19</f>
        <v>0</v>
      </c>
      <c r="E19" s="18">
        <f>[1]Администрация!E19+'[1]902'!E19+[1]Культура!E19+'[1]955'!G19+'[1]952куми'!E19+'[1]953депут'!E19+'[1]954молод'!E19+'[1]945'!E19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[1]Администрация!D20+'[1]902'!D20+[1]Культура!D20+'[1]955'!D20+'[1]952куми'!D20+'[1]953депут'!D20+'[1]954молод'!D20+'[1]945'!D20</f>
        <v>0</v>
      </c>
      <c r="E20" s="18">
        <f>[1]Администрация!E20+'[1]902'!E20+[1]Культура!E20+'[1]955'!G20+'[1]952куми'!E20+'[1]953депут'!E20+'[1]954молод'!E20+'[1]945'!E20</f>
        <v>0</v>
      </c>
      <c r="F20" s="18">
        <f>[1]Администрация!F20+'[1]902'!F20+[1]Культура!F20+'[1]955'!H20+'[1]952куми'!F20+'[1]953депут'!F20+'[1]954молод'!F20+'[1]945'!F20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[1]Администрация!D21+'[1]902'!D21+[1]Культура!D21+'[1]955'!D21+'[1]952куми'!D21+'[1]953депут'!D21+'[1]954молод'!D21+'[1]945'!D21</f>
        <v>0</v>
      </c>
      <c r="E21" s="18">
        <f>[1]Администрация!E21+'[1]902'!E21+[1]Культура!E21+'[1]955'!G21+'[1]952куми'!E21+'[1]953депут'!E21+'[1]954молод'!E21+'[1]945'!E21</f>
        <v>0</v>
      </c>
      <c r="F21" s="18">
        <f>[1]Администрация!F21+'[1]902'!F21+[1]Культура!F21+'[1]955'!H21+'[1]952куми'!F21+'[1]953депут'!F21+'[1]954молод'!F21+'[1]945'!F21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[1]Администрация!D22+'[1]902'!D22+[1]Культура!D22+'[1]955'!D22+'[1]952куми'!D22+'[1]953депут'!D22+'[1]954молод'!D22+'[1]945'!D22</f>
        <v>0</v>
      </c>
      <c r="E22" s="18">
        <f>[1]Администрация!E22+'[1]902'!E22+[1]Культура!E22+'[1]955'!G22+'[1]952куми'!E22+'[1]953депут'!E22+'[1]954молод'!E22+'[1]945'!E22</f>
        <v>0</v>
      </c>
      <c r="F22" s="18">
        <f>[1]Администрация!F22+'[1]902'!F22+[1]Культура!F22+'[1]955'!H22+'[1]952куми'!F22+'[1]953депут'!F22+'[1]954молод'!F22+'[1]945'!F22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53.4</v>
      </c>
      <c r="E23" s="9">
        <f>E24+E25+E26</f>
        <v>0</v>
      </c>
      <c r="F23" s="9">
        <f>F24+F25+F26</f>
        <v>53.4</v>
      </c>
      <c r="G23" s="9">
        <f t="shared" si="0"/>
        <v>2.7999999999999972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[1]Администрация!D24+'[1]902'!D24+[1]Культура!D24+'[1]955'!D24+'[1]952куми'!D24+'[1]953депут'!D24+'[1]954молод'!D24+'[1]945'!D24</f>
        <v>53.4</v>
      </c>
      <c r="E24" s="18">
        <f>[1]Администрация!E24+'[1]902'!E24+[1]Культура!E24+'[1]952куми'!E24+'[1]953депут'!E24+'[1]954молод'!E24+'[1]945'!E24</f>
        <v>0</v>
      </c>
      <c r="F24" s="18">
        <f>[1]Администрация!F24+'[1]902'!F24+[1]Культура!F24+'[1]952куми'!F24+'[1]953депут'!F24+'[1]954молод'!F24+'[1]945'!F24</f>
        <v>53.4</v>
      </c>
      <c r="G24" s="26">
        <f t="shared" si="0"/>
        <v>2.7999999999999972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[1]Администрация!D25+'[1]902'!D25+[1]Культура!D25+'[1]955'!D25+'[1]952куми'!D25+'[1]953депут'!D25+'[1]954молод'!D25+'[1]945'!D25</f>
        <v>0</v>
      </c>
      <c r="E25" s="18">
        <f>[1]Администрация!E25+'[1]902'!E25+[1]Культура!E25+'[1]955'!G25+'[1]952куми'!E25+'[1]953депут'!E25+'[1]954молод'!E25+'[1]945'!E25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[1]Администрация!D26+'[1]902'!D26+[1]Культура!D26+'[1]955'!D26+'[1]952куми'!D26+'[1]953депут'!D26+'[1]954молод'!D26+'[1]945'!D26</f>
        <v>0</v>
      </c>
      <c r="E26" s="18">
        <f>[1]Администрация!E26+'[1]902'!E26+[1]Культура!E26+'[1]955'!G26+'[1]952куми'!E26+'[1]953депут'!E26+'[1]954молод'!E26+'[1]945'!E26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258.8</v>
      </c>
      <c r="E27" s="9">
        <f>E28+E31</f>
        <v>0</v>
      </c>
      <c r="F27" s="9">
        <f>F28+F31</f>
        <v>258.8</v>
      </c>
      <c r="G27" s="9">
        <f t="shared" si="0"/>
        <v>258.10000000000002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258.8</v>
      </c>
      <c r="E28" s="25">
        <f>E29+E30</f>
        <v>0</v>
      </c>
      <c r="F28" s="25">
        <f>F29+F30</f>
        <v>258.8</v>
      </c>
      <c r="G28" s="26">
        <f t="shared" si="0"/>
        <v>258.10000000000002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257.8</v>
      </c>
      <c r="E29" s="18">
        <f>[1]Администрация!E29+'[1]902'!E29+[1]Культура!E29+'[1]952куми'!E29+'[1]953депут'!E29+'[1]954молод'!E29+'[1]945'!E29</f>
        <v>0</v>
      </c>
      <c r="F29" s="18">
        <f>[1]Администрация!F29+'[1]902'!F29+[1]Культура!F29+'[1]952куми'!F29+'[1]953депут'!F29+'[1]954молод'!F29+'[1]945'!F29</f>
        <v>257.8</v>
      </c>
      <c r="G29" s="26">
        <f t="shared" si="0"/>
        <v>257.10000000000002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1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1</v>
      </c>
      <c r="G30" s="26">
        <f t="shared" si="0"/>
        <v>1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[1]Администрация!D31+'[1]902'!D31+[1]Культура!D31+'[1]955'!D31+'[1]952куми'!D31+'[1]953депут'!D31+'[1]954молод'!D31+'[1]945'!D31</f>
        <v>0</v>
      </c>
      <c r="E31" s="18">
        <f>[1]Администрация!E31+'[1]902'!E31+[1]Культура!E31+'[1]955'!G31+'[1]952куми'!E31+'[1]953депут'!E31+'[1]954молод'!E31+'[1]945'!E31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[1]Администрация!D32+'[1]902'!D32+[1]Культура!D32+'[1]955'!D32+'[1]952куми'!D32+'[1]953депут'!D32+'[1]954молод'!D32+'[1]945'!D32</f>
        <v>34.700000000000003</v>
      </c>
      <c r="E32" s="18">
        <f>[1]Администрация!E32+'[1]902'!E32+[1]Культура!E32+'[1]955'!G32+'[1]952куми'!E32+'[1]953депут'!E32+'[1]954молод'!E32+'[1]945'!E32</f>
        <v>0</v>
      </c>
      <c r="F32" s="18">
        <f>[1]Администрация!F32+'[1]902'!F32+[1]Культура!F32+'[1]955'!H32+'[1]952куми'!F32+'[1]953депут'!F32+'[1]954молод'!F32+'[1]945'!F32</f>
        <v>34.700000000000003</v>
      </c>
      <c r="G32" s="9">
        <f t="shared" si="0"/>
        <v>34.700000000000003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1114.1000000000001</v>
      </c>
      <c r="E33" s="9">
        <f>E34+E35+E36+E37+E38</f>
        <v>316.10000000000002</v>
      </c>
      <c r="F33" s="9">
        <f>F34+F35+F36+F37+F38</f>
        <v>798.00000000000011</v>
      </c>
      <c r="G33" s="9">
        <f t="shared" si="0"/>
        <v>-9643.2000000000007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[1]Администрация!C34+'[1]902'!C34+[1]Культура!C34+'[1]955'!C34+'[1]952куми'!C34+'[1]953депут'!C34+'[1]954молод'!C34+'[1]945'!C34</f>
        <v>656</v>
      </c>
      <c r="D34" s="18">
        <f>[1]Администрация!D34+'[1]902'!D34+[1]Культура!D34+'[1]955'!D34+'[1]952куми'!D34+'[1]953депут'!D34+'[1]954молод'!D34+'[1]945'!D34</f>
        <v>597.70000000000005</v>
      </c>
      <c r="E34" s="18">
        <f>[1]Администрация!E34+'[1]902'!E34+[1]Культура!E34+'[1]955'!G34+'[1]952куми'!E34+'[1]953депут'!E34+'[1]954молод'!E34+'[1]945'!E34</f>
        <v>132</v>
      </c>
      <c r="F34" s="18">
        <f>[1]Администрация!F34+'[1]902'!F34+[1]Культура!F34+'[1]955'!H34+'[1]952куми'!F34+'[1]953депут'!F34+'[1]954молод'!F34+'[1]945'!F34</f>
        <v>465.70000000000005</v>
      </c>
      <c r="G34" s="26">
        <f t="shared" si="0"/>
        <v>-58.299999999999955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[1]Администрация!C35+'[1]902'!C35+[1]Культура!C35+'[1]955'!C35+'[1]952куми'!C35+'[1]953депут'!C35+'[1]954молод'!C35+'[1]945'!C35</f>
        <v>9865.4</v>
      </c>
      <c r="D35" s="18">
        <f>[1]Администрация!D35+'[1]902'!D35+[1]Культура!D35+'[1]955'!D35+'[1]952куми'!D35+'[1]953депут'!D35+'[1]954молод'!D35+'[1]945'!D35</f>
        <v>46.1</v>
      </c>
      <c r="E35" s="18">
        <f>[1]Администрация!E35+'[1]902'!E35+[1]Культура!E35+'[1]955'!G35+'[1]952куми'!E35+'[1]953депут'!E35+'[1]954молод'!E35+'[1]945'!E35</f>
        <v>0</v>
      </c>
      <c r="F35" s="18">
        <f>[1]Администрация!F35+'[1]902'!F35+[1]Культура!F35+'[1]955'!H35+'[1]952куми'!F35+'[1]953депут'!F35+'[1]954молод'!F35+'[1]945'!F35</f>
        <v>46.1</v>
      </c>
      <c r="G35" s="26">
        <f t="shared" si="0"/>
        <v>-9819.2999999999993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[1]Администрация!C36+'[1]902'!C36+[1]Культура!C36+'[1]955'!C36+'[1]952куми'!C36+'[1]953депут'!C36+'[1]954молод'!C36+'[1]945'!C36</f>
        <v>71.7</v>
      </c>
      <c r="D36" s="18">
        <f>[1]Администрация!D36+'[1]902'!D36+[1]Культура!D36+'[1]955'!D36+'[1]952куми'!D36+'[1]953депут'!D36+'[1]954молод'!D36+'[1]945'!D36</f>
        <v>234.9</v>
      </c>
      <c r="E36" s="18">
        <f>[1]Администрация!E36+'[1]902'!E36+[1]Культура!E36+'[1]955'!G36+'[1]952куми'!E36+'[1]953депут'!E36+'[1]954молод'!E36+'[1]945'!E36</f>
        <v>21.4</v>
      </c>
      <c r="F36" s="18">
        <f>[1]Администрация!F36+'[1]902'!F36+[1]Культура!F36+'[1]955'!H36+'[1]952куми'!F36+'[1]953депут'!F36+'[1]954молод'!F36+'[1]945'!F36</f>
        <v>213.5</v>
      </c>
      <c r="G36" s="26">
        <f t="shared" si="0"/>
        <v>163.19999999999999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[1]Администрация!D37+'[1]902'!D37+[1]Культура!D37+'[1]955'!D37+'[1]952куми'!D37+'[1]953депут'!D37+'[1]954молод'!D37+'[1]945'!D37</f>
        <v>0</v>
      </c>
      <c r="E37" s="18">
        <f>[1]Администрация!E37+'[1]902'!E37+[1]Культура!E37+'[1]955'!G37+'[1]952куми'!E37+'[1]953депут'!E37+'[1]954молод'!E37+'[1]945'!E37</f>
        <v>0</v>
      </c>
      <c r="F37" s="18">
        <f>[1]Администрация!F37+'[1]902'!F37+[1]Культура!F37+'[1]955'!H37+'[1]952куми'!F37+'[1]953депут'!F37+'[1]954молод'!F37+'[1]945'!F37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[1]Администрация!C38+'[1]902'!C38+[1]Культура!C38+'[1]955'!C38+'[1]952куми'!C38+'[1]953депут'!C38+'[1]954молод'!C38+'[1]945'!C38</f>
        <v>164.20000000000002</v>
      </c>
      <c r="D38" s="18">
        <f>[1]Администрация!D38+'[1]902'!D38+[1]Культура!D38+'[1]955'!D38+'[1]952куми'!D38+'[1]953депут'!D38+'[1]954молод'!D38+'[1]945'!D38</f>
        <v>235.40000000000003</v>
      </c>
      <c r="E38" s="18">
        <f>[1]Администрация!E38+'[1]902'!E38+[1]Культура!E38+'[1]955'!G38+'[1]952куми'!E38+'[1]953депут'!E38+'[1]954молод'!E38+'[1]945'!E38</f>
        <v>162.70000000000002</v>
      </c>
      <c r="F38" s="18">
        <f>[1]Администрация!F38+'[1]902'!F38+[1]Культура!F38+'[1]955'!H38+'[1]952куми'!F38+'[1]953депут'!F38+'[1]954молод'!F38+'[1]945'!F38</f>
        <v>72.7</v>
      </c>
      <c r="G38" s="26">
        <f t="shared" si="0"/>
        <v>71.200000000000017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[1]Администрация!C39+'[1]902'!C39+[1]Культура!C39+'[1]955'!C39+'[1]952куми'!C39+'[1]953депут'!C39+'[1]954молод'!C39+'[1]945'!C39</f>
        <v>648.29999999999995</v>
      </c>
      <c r="D39" s="18">
        <f>[1]Администрация!D39+'[1]902'!D39+[1]Культура!D39+'[1]955'!D39+'[1]952куми'!D39+'[1]953депут'!D39+'[1]954молод'!D39+'[1]945'!D39</f>
        <v>732.9</v>
      </c>
      <c r="E39" s="18">
        <f>[1]Администрация!E39+'[1]902'!E39+[1]Культура!E39+'[1]955'!G39+'[1]952куми'!E39+'[1]953депут'!E39+'[1]954молод'!E39+'[1]945'!E39</f>
        <v>31.900000000000002</v>
      </c>
      <c r="F39" s="18">
        <f>[1]Администрация!F39+'[1]902'!F39+[1]Культура!F39+'[1]955'!H39+'[1]952куми'!F39+'[1]953депут'!F39+'[1]954молод'!F39+'[1]945'!F39</f>
        <v>701</v>
      </c>
      <c r="G39" s="9">
        <f t="shared" si="0"/>
        <v>84.600000000000023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[1]Администрация!D40+'[1]902'!D40+[1]Культура!D40+'[1]955'!D40+'[1]952куми'!D40+'[1]953депут'!D40+'[1]954молод'!D40+'[1]945'!D40</f>
        <v>0</v>
      </c>
      <c r="E40" s="18">
        <f>[1]Администрация!E40+'[1]902'!E40+[1]Культура!E40+'[1]955'!G40+'[1]952куми'!E40+'[1]953депут'!E40+'[1]954молод'!E40+'[1]945'!E40</f>
        <v>0</v>
      </c>
      <c r="F40" s="18">
        <f>[1]Администрация!F40+'[1]902'!F40+[1]Культура!F40+'[1]955'!H40+'[1]952куми'!F40+'[1]953депут'!F40+'[1]954молод'!F40+'[1]945'!F40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58031.299999999996</v>
      </c>
      <c r="E41" s="9">
        <f>E42+E43</f>
        <v>47861</v>
      </c>
      <c r="F41" s="9">
        <f>F42+F43</f>
        <v>10170.299999999999</v>
      </c>
      <c r="G41" s="9">
        <f t="shared" si="0"/>
        <v>8514.8999999999942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[1]Администрация!D42+'[1]902'!D42+[1]Культура!D42+'[1]955'!D42+'[1]952куми'!D42+'[1]953депут'!D42+'[1]954молод'!D42+'[1]945'!D42</f>
        <v>0</v>
      </c>
      <c r="E42" s="18">
        <f>[1]Администрация!E42+'[1]902'!E42+[1]Культура!E42+'[1]955'!G42+'[1]952куми'!E42+'[1]953депут'!E42+'[1]954молод'!E42+'[1]945'!E42</f>
        <v>0</v>
      </c>
      <c r="F42" s="18">
        <f>[1]Администрация!F42+'[1]902'!F42+[1]Культура!F42+'[1]955'!H42+'[1]952куми'!F42+'[1]953депут'!F42+'[1]954молод'!F42+'[1]945'!F42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[1]Администрация!C43+'[1]902'!C43+[1]Культура!C43+'[1]955'!C43+'[1]952куми'!C43+'[1]953депут'!C43+'[1]954молод'!C43+'[1]945'!C43</f>
        <v>49516.4</v>
      </c>
      <c r="D43" s="18">
        <f>[1]Администрация!D43+'[1]902'!D43+[1]Культура!D43+'[1]955'!D43+'[1]952куми'!D43+'[1]953депут'!D43+'[1]954молод'!D43+'[1]945'!D43</f>
        <v>58031.299999999996</v>
      </c>
      <c r="E43" s="18">
        <f>[1]Администрация!E43+'[1]902'!E43+[1]Культура!E43+'[1]955'!E43+'[1]952куми'!E43+'[1]953депут'!E43+'[1]954молод'!E43+'[1]945'!E43</f>
        <v>47861</v>
      </c>
      <c r="F43" s="18">
        <f>[1]Администрация!F43+'[1]902'!F43+[1]Культура!F43+'[1]955'!F43+'[1]952куми'!F43+'[1]953депут'!F43+'[1]954молод'!F43+'[1]945'!F43</f>
        <v>10170.299999999999</v>
      </c>
      <c r="G43" s="26">
        <f t="shared" si="0"/>
        <v>8514.8999999999942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[1]Администрация!D44+'[1]902'!D44+[1]Культура!D44+'[1]955'!D44+'[1]952куми'!D44+'[1]953депут'!D44+'[1]954молод'!D44+'[1]945'!D44</f>
        <v>0</v>
      </c>
      <c r="E44" s="18">
        <f>[1]Администрация!E44+'[1]902'!E44+[1]Культура!E44+'[1]955'!G44+'[1]952куми'!E44+'[1]953депут'!E44+'[1]954молод'!E44+'[1]945'!E44</f>
        <v>0</v>
      </c>
      <c r="F44" s="18">
        <f>[1]Администрация!F44+'[1]902'!F44+[1]Культура!F44+'[1]955'!H44+'[1]952куми'!F44+'[1]953депут'!F44+'[1]954молод'!F44+'[1]945'!F44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[1]Администрация!D45+'[1]902'!D45+[1]Культура!D45+'[1]955'!D45+'[1]952куми'!D45+'[1]953депут'!D45+'[1]954молод'!D45+'[1]945'!D45</f>
        <v>0</v>
      </c>
      <c r="E45" s="18">
        <f>[1]Администрация!E45+'[1]902'!E45+[1]Культура!E45+'[1]955'!G45+'[1]952куми'!E45+'[1]953депут'!E45+'[1]954молод'!E45+'[1]945'!E45</f>
        <v>0</v>
      </c>
      <c r="F45" s="18">
        <f>[1]Администрация!F45+'[1]902'!F45+[1]Культура!F45+'[1]955'!H45+'[1]952куми'!F45+'[1]953депут'!F45+'[1]954молод'!F45+'[1]945'!F45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[1]Администрация!D47+'[1]902'!D47+[1]Культура!D47+'[1]955'!D47+'[1]952куми'!D47+'[1]953депут'!D47+'[1]954молод'!D47+'[1]945'!D47</f>
        <v>0</v>
      </c>
      <c r="E47" s="18">
        <f>[1]Администрация!E47+'[1]902'!E47+[1]Культура!E47+'[1]955'!G47+'[1]952куми'!E47+'[1]953депут'!E47+'[1]954молод'!E47+'[1]945'!E47</f>
        <v>0</v>
      </c>
      <c r="F47" s="18">
        <f>[1]Администрация!F47+'[1]902'!F47+[1]Культура!F47+'[1]955'!H47+'[1]952куми'!F47+'[1]953депут'!F47+'[1]954молод'!F47+'[1]945'!F47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[1]Администрация!D48+'[1]902'!D48+[1]Культура!D48+'[1]955'!D48+'[1]952куми'!D48+'[1]953депут'!D48+'[1]954молод'!D48+'[1]945'!D48</f>
        <v>0</v>
      </c>
      <c r="E48" s="18">
        <f>[1]Администрация!E48+'[1]902'!E48+[1]Культура!E48+'[1]955'!G48+'[1]952куми'!E48+'[1]953депут'!E48+'[1]954молод'!E48+'[1]945'!E48</f>
        <v>0</v>
      </c>
      <c r="F48" s="18">
        <f>[1]Администрация!F48+'[1]902'!F48+[1]Культура!F48+'[1]955'!H48+'[1]952куми'!F48+'[1]953депут'!F48+'[1]954молод'!F48+'[1]945'!F48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[1]Администрация!D49+'[1]902'!D49+[1]Культура!D49+'[1]955'!D49+'[1]952куми'!D49+'[1]953депут'!D49+'[1]954молод'!D49+'[1]945'!D49</f>
        <v>0</v>
      </c>
      <c r="E49" s="18">
        <f>[1]Администрация!E49+'[1]902'!E49+[1]Культура!E49+'[1]955'!G49+'[1]952куми'!E49+'[1]953депут'!E49+'[1]954молод'!E49+'[1]945'!E49</f>
        <v>0</v>
      </c>
      <c r="F49" s="18">
        <f>[1]Администрация!F49+'[1]902'!F49+[1]Культура!F49+'[1]955'!H49+'[1]952куми'!F49+'[1]953депут'!F49+'[1]954молод'!F49+'[1]945'!F49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[1]Администрация!C50+'[1]902'!C50+[1]Культура!C50+'[1]955'!C50+'[1]952куми'!C50+'[1]953депут'!C50+'[1]954молод'!C50+'[1]945'!C50</f>
        <v>4.4000000000000004</v>
      </c>
      <c r="D50" s="18">
        <f>[1]Администрация!D50+'[1]902'!D50+[1]Культура!D50+'[1]955'!D50+'[1]952куми'!D50+'[1]953депут'!D50+'[1]954молод'!D50+'[1]945'!D50</f>
        <v>0</v>
      </c>
      <c r="E50" s="18">
        <f>[1]Администрация!E50+'[1]902'!E50+[1]Культура!E50+'[1]955'!G50+'[1]952куми'!E50+'[1]953депут'!E50+'[1]954молод'!E50+'[1]945'!E50</f>
        <v>0</v>
      </c>
      <c r="F50" s="18">
        <f>[1]Администрация!F50+'[1]902'!F50+[1]Культура!F50+'[1]955'!H50+'[1]952куми'!F50+'[1]953депут'!F50+'[1]954молод'!F50+'[1]945'!F50</f>
        <v>0</v>
      </c>
      <c r="G50" s="9">
        <f t="shared" si="0"/>
        <v>-4.4000000000000004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f>C52+C53+C54</f>
        <v>5.3</v>
      </c>
      <c r="D51" s="9">
        <f>D52+D53+D54</f>
        <v>33.400000000000006</v>
      </c>
      <c r="E51" s="9">
        <f>E52+E53+E54</f>
        <v>0</v>
      </c>
      <c r="F51" s="9">
        <f>F52+F53+F54</f>
        <v>33.400000000000006</v>
      </c>
      <c r="G51" s="9">
        <f t="shared" si="0"/>
        <v>28.100000000000005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[1]Администрация!C52+'[1]902'!C52+[1]Культура!C52+'[1]955'!C52+'[1]952куми'!C52+'[1]953депут'!C52+'[1]954молод'!C52+'[1]945'!C52</f>
        <v>5.3</v>
      </c>
      <c r="D52" s="18">
        <f>[1]Администрация!D52+'[1]902'!D52+[1]Культура!D52+'[1]955'!D52+'[1]952куми'!D52+'[1]953депут'!D52+'[1]954молод'!D52+'[1]945'!D52</f>
        <v>33.400000000000006</v>
      </c>
      <c r="E52" s="18">
        <f>[1]Администрация!E52+'[1]902'!E52+[1]Культура!E52+'[1]955'!G52+'[1]952куми'!E52+'[1]953депут'!E52+'[1]954молод'!E52+'[1]945'!E52</f>
        <v>0</v>
      </c>
      <c r="F52" s="18">
        <f>[1]Администрация!F52+'[1]902'!F52+[1]Культура!F52+'[1]955'!H52+'[1]952куми'!F52+'[1]953депут'!F52+'[1]954молод'!F52+'[1]945'!F52</f>
        <v>33.400000000000006</v>
      </c>
      <c r="G52" s="26">
        <f t="shared" si="0"/>
        <v>28.100000000000005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[1]Администрация!D53+'[1]902'!D53+[1]Культура!D53+'[1]955'!D53+'[1]952куми'!D53+'[1]953депут'!D53+'[1]954молод'!D53+'[1]945'!D53</f>
        <v>0</v>
      </c>
      <c r="E53" s="18">
        <f>[1]Администрация!E53+'[1]902'!E53+[1]Культура!E53+'[1]955'!G53+'[1]952куми'!E53+'[1]953депут'!E53+'[1]954молод'!E53+'[1]945'!E53</f>
        <v>0</v>
      </c>
      <c r="F53" s="18">
        <f>[1]Администрация!F53+'[1]902'!F53+[1]Культура!F53+'[1]955'!H53+'[1]952куми'!F53+'[1]953депут'!F53+'[1]954молод'!F53+'[1]945'!F53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[1]Администрация!D54+'[1]902'!D54+[1]Культура!D54+'[1]955'!D54+'[1]952куми'!D54+'[1]953депут'!D54+'[1]954молод'!D54+'[1]945'!D54</f>
        <v>0</v>
      </c>
      <c r="E54" s="18">
        <f>[1]Администрация!E54+'[1]902'!E54+[1]Культура!E54+'[1]955'!G54+'[1]952куми'!E54+'[1]953депут'!E54+'[1]954молод'!E54+'[1]945'!E54</f>
        <v>0</v>
      </c>
      <c r="F54" s="18">
        <f>[1]Администрация!F54+'[1]902'!F54+[1]Культура!F54+'[1]955'!H54+'[1]952куми'!F54+'[1]953депут'!F54+'[1]954молод'!F54+'[1]945'!F54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[1]Администрация!D55+'[1]902'!D55+[1]Культура!D55+'[1]955'!D55+'[1]952куми'!D55+'[1]953депут'!D55+'[1]954молод'!D55+'[1]945'!D55</f>
        <v>0</v>
      </c>
      <c r="E55" s="18">
        <f>[1]Администрация!E55+'[1]902'!E55+[1]Культура!E55+'[1]955'!G55+'[1]952куми'!E55+'[1]953депут'!E55+'[1]954молод'!E55+'[1]945'!E55</f>
        <v>0</v>
      </c>
      <c r="F55" s="18">
        <f>[1]Администрация!F55+'[1]902'!F55+[1]Культура!F55+'[1]955'!H55+'[1]952куми'!F55+'[1]953депут'!F55+'[1]954молод'!F55+'[1]945'!F55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46</v>
      </c>
      <c r="E56" s="9">
        <f>E57</f>
        <v>0</v>
      </c>
      <c r="F56" s="9">
        <f>F57</f>
        <v>46</v>
      </c>
      <c r="G56" s="9">
        <f t="shared" si="0"/>
        <v>38.299999999999997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46</v>
      </c>
      <c r="E57" s="25">
        <f>SUM(E58:E64)</f>
        <v>0</v>
      </c>
      <c r="F57" s="25">
        <f>SUM(F58:F64)</f>
        <v>46</v>
      </c>
      <c r="G57" s="26">
        <f t="shared" si="0"/>
        <v>38.299999999999997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[1]Администрация!D58+'[1]902'!D58+[1]Культура!D58+'[1]955'!D58+'[1]952куми'!D58+'[1]953депут'!D58+'[1]954молод'!D58+'[1]945'!D58</f>
        <v>0</v>
      </c>
      <c r="E58" s="18">
        <f>[1]Администрация!E58+'[1]902'!E58+[1]Культура!E58+'[1]955'!G58+'[1]952куми'!E58+'[1]953депут'!E58+'[1]954молод'!E58+'[1]945'!E58</f>
        <v>0</v>
      </c>
      <c r="F58" s="18">
        <f>[1]Администрация!F58+'[1]902'!F58+[1]Культура!F58+'[1]955'!H58+'[1]952куми'!F58+'[1]953депут'!F58+'[1]954молод'!F58+'[1]945'!F58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[1]Администрация!D59+'[1]902'!D59+[1]Культура!D59+'[1]955'!D59+'[1]952куми'!D59+'[1]953депут'!D59+'[1]954молод'!D59+'[1]945'!D59</f>
        <v>0</v>
      </c>
      <c r="E59" s="18">
        <f>[1]Администрация!E59+'[1]902'!E59+[1]Культура!E59+'[1]955'!G59+'[1]952куми'!E59+'[1]953депут'!E59+'[1]954молод'!E59+'[1]945'!E59</f>
        <v>0</v>
      </c>
      <c r="F59" s="18">
        <f>[1]Администрация!F59+'[1]902'!F59+[1]Культура!F59+'[1]955'!H59+'[1]952куми'!F59+'[1]953депут'!F59+'[1]954молод'!F59+'[1]945'!F59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[1]Администрация!D60+'[1]902'!D60+[1]Культура!D60+'[1]955'!D60+'[1]952куми'!D60+'[1]953депут'!D60+'[1]954молод'!D60+'[1]945'!D60</f>
        <v>0</v>
      </c>
      <c r="E60" s="18">
        <f>[1]Администрация!E60+'[1]902'!E60+[1]Культура!E60+'[1]955'!G60+'[1]952куми'!E60+'[1]953депут'!E60+'[1]954молод'!E60+'[1]945'!E60</f>
        <v>0</v>
      </c>
      <c r="F60" s="18">
        <f>[1]Администрация!F60+'[1]902'!F60+[1]Культура!F60+'[1]955'!H60+'[1]952куми'!F60+'[1]953депут'!F60+'[1]954молод'!F60+'[1]945'!F60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[1]Администрация!D61+'[1]902'!D61+[1]Культура!D61+'[1]955'!D61+'[1]952куми'!D61+'[1]953депут'!D61+'[1]954молод'!D61+'[1]945'!D61</f>
        <v>0</v>
      </c>
      <c r="E61" s="18">
        <f>[1]Администрация!E61+'[1]902'!E61+[1]Культура!E61+'[1]955'!G61+'[1]952куми'!E61+'[1]953депут'!E61+'[1]954молод'!E61+'[1]945'!E61</f>
        <v>0</v>
      </c>
      <c r="F61" s="18">
        <f>[1]Администрация!F61+'[1]902'!F61+[1]Культура!F61+'[1]955'!H61+'[1]952куми'!F61+'[1]953депут'!F61+'[1]954молод'!F61+'[1]945'!F61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[1]Администрация!D62+'[1]902'!D62+[1]Культура!D62+'[1]955'!D62+'[1]952куми'!D62+'[1]953депут'!D62+'[1]954молод'!D62+'[1]945'!D62</f>
        <v>0</v>
      </c>
      <c r="E62" s="18">
        <f>[1]Администрация!E62+'[1]902'!E62+[1]Культура!E62+'[1]955'!G62+'[1]952куми'!E62+'[1]953депут'!E62+'[1]954молод'!E62+'[1]945'!E62</f>
        <v>0</v>
      </c>
      <c r="F62" s="18">
        <f>[1]Администрация!F62+'[1]902'!F62+[1]Культура!F62+'[1]955'!H62+'[1]952куми'!F62+'[1]953депут'!F62+'[1]954молод'!F62+'[1]945'!F62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[1]Администрация!C63+'[1]902'!C63+[1]Культура!C63+'[1]955'!C63+'[1]952куми'!C63+'[1]953депут'!C63+'[1]954молод'!C63+'[1]945'!C63</f>
        <v>7.7</v>
      </c>
      <c r="D63" s="18">
        <f>[1]Администрация!D63+'[1]902'!D63+[1]Культура!D63+'[1]955'!D63+'[1]952куми'!D63+'[1]953депут'!D63+'[1]954молод'!D63+'[1]945'!D63</f>
        <v>46</v>
      </c>
      <c r="E63" s="18">
        <f>[1]Администрация!E63+'[1]902'!E63+[1]Культура!E63+'[1]955'!G63+'[1]952куми'!E63+'[1]953депут'!E63+'[1]954молод'!E63+'[1]945'!E63</f>
        <v>0</v>
      </c>
      <c r="F63" s="18">
        <f>[1]Администрация!F63+'[1]902'!F63+[1]Культура!F63+'[1]955'!H63+'[1]952куми'!F63+'[1]953депут'!F63+'[1]954молод'!F63+'[1]945'!F63</f>
        <v>46</v>
      </c>
      <c r="G63" s="26">
        <f t="shared" si="0"/>
        <v>38.299999999999997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[1]Администрация!D64+'[1]902'!D64+[1]Культура!D64+'[1]955'!D64+'[1]952куми'!D64+'[1]953депут'!D64+'[1]954молод'!D64+'[1]945'!D64</f>
        <v>0</v>
      </c>
      <c r="E64" s="18">
        <f>[1]Администрация!E64+'[1]902'!E64+[1]Культура!E64+'[1]955'!G64+'[1]952куми'!E64+'[1]953депут'!E64+'[1]954молод'!E64+'[1]945'!E64</f>
        <v>0</v>
      </c>
      <c r="F64" s="18">
        <f>[1]Администрация!F64+'[1]902'!F64+[1]Культура!F64+'[1]955'!H64+'[1]952куми'!F64+'[1]953депут'!F64+'[1]954молод'!F64+'[1]945'!F64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62026.600000000006</v>
      </c>
      <c r="D65" s="49">
        <f>D10</f>
        <v>61118.399999999994</v>
      </c>
      <c r="E65" s="49">
        <f>E10</f>
        <v>48216.9</v>
      </c>
      <c r="F65" s="49">
        <f>F10</f>
        <v>12901.499999999998</v>
      </c>
      <c r="G65" s="50">
        <f t="shared" si="0"/>
        <v>-908.20000000001164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258.8</v>
      </c>
      <c r="E68" s="18">
        <f>E27</f>
        <v>0</v>
      </c>
      <c r="F68" s="18">
        <f>F27</f>
        <v>258.8</v>
      </c>
      <c r="G68" s="50">
        <f t="shared" si="0"/>
        <v>258.10000000000002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106</v>
      </c>
      <c r="C71" s="41"/>
      <c r="D71" s="41"/>
      <c r="E71" s="41"/>
      <c r="F71" s="41" t="s">
        <v>107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101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99</v>
      </c>
      <c r="C75" s="41"/>
      <c r="D75" s="41"/>
      <c r="E75" s="41"/>
      <c r="F75" s="41" t="s">
        <v>100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2017-11-01T05:16:47Z</dcterms:modified>
</cp:coreProperties>
</file>