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E63" i="1"/>
  <c r="D63" i="1"/>
  <c r="G63" i="1" s="1"/>
  <c r="C63" i="1"/>
  <c r="C57" i="1" s="1"/>
  <c r="C56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E57" i="1"/>
  <c r="D57" i="1"/>
  <c r="F56" i="1"/>
  <c r="E56" i="1"/>
  <c r="F55" i="1"/>
  <c r="E55" i="1"/>
  <c r="D55" i="1"/>
  <c r="C55" i="1"/>
  <c r="G55" i="1" s="1"/>
  <c r="F54" i="1"/>
  <c r="E54" i="1"/>
  <c r="D54" i="1"/>
  <c r="G54" i="1" s="1"/>
  <c r="C54" i="1"/>
  <c r="F53" i="1"/>
  <c r="E53" i="1"/>
  <c r="D53" i="1"/>
  <c r="G53" i="1" s="1"/>
  <c r="C53" i="1"/>
  <c r="F52" i="1"/>
  <c r="E52" i="1"/>
  <c r="E51" i="1" s="1"/>
  <c r="D52" i="1"/>
  <c r="C52" i="1"/>
  <c r="G52" i="1" s="1"/>
  <c r="F51" i="1"/>
  <c r="C51" i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G46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F42" i="1"/>
  <c r="F41" i="1" s="1"/>
  <c r="E42" i="1"/>
  <c r="E41" i="1" s="1"/>
  <c r="D42" i="1"/>
  <c r="C42" i="1"/>
  <c r="G42" i="1" s="1"/>
  <c r="C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G37" i="1"/>
  <c r="F37" i="1"/>
  <c r="E37" i="1"/>
  <c r="D37" i="1"/>
  <c r="F36" i="1"/>
  <c r="E36" i="1"/>
  <c r="D36" i="1"/>
  <c r="C36" i="1"/>
  <c r="G36" i="1" s="1"/>
  <c r="F35" i="1"/>
  <c r="F33" i="1" s="1"/>
  <c r="E35" i="1"/>
  <c r="D35" i="1"/>
  <c r="C35" i="1"/>
  <c r="G35" i="1" s="1"/>
  <c r="F34" i="1"/>
  <c r="E34" i="1"/>
  <c r="D34" i="1"/>
  <c r="G34" i="1" s="1"/>
  <c r="C34" i="1"/>
  <c r="C33" i="1" s="1"/>
  <c r="E33" i="1"/>
  <c r="F32" i="1"/>
  <c r="E32" i="1"/>
  <c r="D32" i="1"/>
  <c r="G32" i="1" s="1"/>
  <c r="F31" i="1"/>
  <c r="E31" i="1"/>
  <c r="D31" i="1"/>
  <c r="G31" i="1" s="1"/>
  <c r="F30" i="1"/>
  <c r="E30" i="1"/>
  <c r="E28" i="1" s="1"/>
  <c r="E27" i="1" s="1"/>
  <c r="E68" i="1" s="1"/>
  <c r="D30" i="1"/>
  <c r="G30" i="1" s="1"/>
  <c r="C30" i="1"/>
  <c r="F29" i="1"/>
  <c r="F28" i="1" s="1"/>
  <c r="F27" i="1" s="1"/>
  <c r="F68" i="1" s="1"/>
  <c r="E29" i="1"/>
  <c r="D29" i="1"/>
  <c r="C29" i="1"/>
  <c r="G29" i="1" s="1"/>
  <c r="D28" i="1"/>
  <c r="F26" i="1"/>
  <c r="E26" i="1"/>
  <c r="D26" i="1"/>
  <c r="G26" i="1" s="1"/>
  <c r="F25" i="1"/>
  <c r="E25" i="1"/>
  <c r="D25" i="1"/>
  <c r="G25" i="1" s="1"/>
  <c r="F24" i="1"/>
  <c r="F23" i="1" s="1"/>
  <c r="E24" i="1"/>
  <c r="E23" i="1" s="1"/>
  <c r="D24" i="1"/>
  <c r="G24" i="1" s="1"/>
  <c r="C24" i="1"/>
  <c r="C23" i="1"/>
  <c r="F22" i="1"/>
  <c r="E22" i="1"/>
  <c r="D22" i="1"/>
  <c r="G22" i="1" s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G16" i="1" s="1"/>
  <c r="C16" i="1"/>
  <c r="F15" i="1"/>
  <c r="F14" i="1" s="1"/>
  <c r="F13" i="1" s="1"/>
  <c r="E15" i="1"/>
  <c r="D15" i="1"/>
  <c r="G15" i="1" s="1"/>
  <c r="C15" i="1"/>
  <c r="E14" i="1"/>
  <c r="E13" i="1" s="1"/>
  <c r="C14" i="1"/>
  <c r="C13" i="1" s="1"/>
  <c r="F12" i="1"/>
  <c r="F66" i="1" s="1"/>
  <c r="E12" i="1"/>
  <c r="E66" i="1" s="1"/>
  <c r="D12" i="1"/>
  <c r="D66" i="1" s="1"/>
  <c r="G66" i="1" s="1"/>
  <c r="G11" i="1"/>
  <c r="F10" i="1" l="1"/>
  <c r="F65" i="1" s="1"/>
  <c r="G57" i="1"/>
  <c r="D14" i="1"/>
  <c r="D23" i="1"/>
  <c r="G23" i="1" s="1"/>
  <c r="D41" i="1"/>
  <c r="G41" i="1" s="1"/>
  <c r="D51" i="1"/>
  <c r="G51" i="1" s="1"/>
  <c r="D69" i="1"/>
  <c r="G69" i="1" s="1"/>
  <c r="G12" i="1"/>
  <c r="D56" i="1"/>
  <c r="G56" i="1" s="1"/>
  <c r="E10" i="1"/>
  <c r="E65" i="1" s="1"/>
  <c r="G21" i="1"/>
  <c r="D27" i="1"/>
  <c r="C28" i="1"/>
  <c r="C27" i="1" s="1"/>
  <c r="C68" i="1" s="1"/>
  <c r="D33" i="1"/>
  <c r="G33" i="1" s="1"/>
  <c r="G28" i="1" l="1"/>
  <c r="C10" i="1"/>
  <c r="C65" i="1" s="1"/>
  <c r="D68" i="1"/>
  <c r="G68" i="1" s="1"/>
  <c r="G27" i="1"/>
  <c r="G14" i="1"/>
  <c r="D13" i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<sst xmlns="http://schemas.openxmlformats.org/spreadsheetml/2006/main" count="108" uniqueCount="108">
  <si>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</si>
  <si>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</si>
  <si>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</si>
  <si>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</si>
  <si>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</si>
  <si>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</si>
  <si>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</si>
  <si>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</si>
  <si>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</si>
  <si>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</si>
  <si>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</si>
  <si>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</si>
  <si>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</si>
  <si>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</si>
  <si>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</si>
  <si>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</si>
  <si>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</si>
  <si>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</si>
  <si>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</si>
  <si>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</si>
  <si>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</si>
  <si>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</si>
  <si>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</si>
  <si>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</si>
  <si>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</si>
  <si>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</si>
  <si>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</si>
  <si>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</si>
  <si>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</si>
  <si>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</si>
  <si>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</si>
  <si>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</si>
  <si>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</si>
  <si>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</si>
  <si>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</si>
  <si>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</si>
  <si>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</si>
  <si>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</si>
  <si>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</si>
  <si>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</si>
  <si>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</si>
  <si>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</si>
  <si>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</si>
  <si>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</si>
  <si>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</si>
  <si>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</si>
  <si>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</si>
  <si>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</si>
  <si>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</si>
  <si>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</si>
  <si>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</si>
  <si>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</si>
  <si>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</si>
  <si>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</si>
  <si>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</si>
  <si>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</si>
  <si>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</si>
  <si>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</si>
  <si>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</si>
  <si>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</si>
  <si>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</si>
  <si>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</si>
  <si>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</si>
  <si>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</si>
  <si>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</si>
  <si>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</si>
  <si>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</si>
  <si>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</si>
  <si>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</si>
  <si>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</si>
  <si>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</si>
  <si>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</si>
  <si>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</si>
  <si>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</si>
  <si>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</si>
  <si>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</si>
  <si>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</si>
  <si>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</si>
  <si>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</si>
  <si>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</si>
  <si>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</si>
  <si>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</si>
  <si>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</si>
  <si>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</si>
  <si>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</si>
  <si>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</si>
  <si>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</si>
  <si>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</si>
  <si>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</si>
  <si>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</si>
  <si>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</si>
  <si>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</si>
  <si>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</si>
  <si>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</si>
  <si>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</si>
  <si>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</si>
  <si>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</si>
  <si>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</si>
  <si>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</si>
  <si>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Руководитель</t>
  </si>
  <si>
    <t>А. В. Герасимова</t>
  </si>
  <si>
    <t xml:space="preserve">И.о. начальника отдела БУиО </t>
  </si>
  <si>
    <t>на 01.01.19 (текущая дата)</t>
  </si>
  <si>
    <t>исполнитель ИВ Закружная</t>
  </si>
  <si>
    <t>Справочная таблица к отчету об исполнении местного бюджета по состоянию на 01 августа 2019 года</t>
  </si>
  <si>
    <t>на 01.08.19 (текущая дата)</t>
  </si>
  <si>
    <t>Изменение  с 01.01.19 по 01.08.19</t>
  </si>
  <si>
    <t>О.В.Дельнова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</si>
</sst>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48;&#1070;&#1051;&#1068;/&#1050;&#1088;&#1077;&#1076;&#1080;&#1090;&#1086;&#1088;&#1089;&#1082;&#1072;&#1103;%20&#1076;&#1083;&#1103;%20&#1073;&#1102;&#1076;&#1078;&#1077;&#1090;&#1072;%20&#1085;&#1072;%2001.08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244461.8</v>
          </cell>
          <cell r="E15">
            <v>0</v>
          </cell>
          <cell r="F15">
            <v>244461.8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0</v>
          </cell>
          <cell r="F24">
            <v>0</v>
          </cell>
        </row>
        <row r="29">
          <cell r="C29">
            <v>235250.88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3198.75</v>
          </cell>
          <cell r="E34">
            <v>3198.75</v>
          </cell>
        </row>
        <row r="35">
          <cell r="C35">
            <v>10844.64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16092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147407.81</v>
          </cell>
          <cell r="D39">
            <v>22616.01</v>
          </cell>
          <cell r="E39">
            <v>22616.01</v>
          </cell>
          <cell r="F39">
            <v>0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15950.01</v>
          </cell>
          <cell r="E63">
            <v>15250</v>
          </cell>
          <cell r="F63">
            <v>700.01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65600</v>
          </cell>
          <cell r="E34">
            <v>0</v>
          </cell>
          <cell r="F34">
            <v>65600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7300530.0999999996</v>
          </cell>
          <cell r="D42">
            <v>19056030.310000002</v>
          </cell>
          <cell r="E42">
            <v>502375.28</v>
          </cell>
          <cell r="F42">
            <v>18553655.030000001</v>
          </cell>
        </row>
        <row r="43">
          <cell r="C43">
            <v>29248372.079999998</v>
          </cell>
          <cell r="D43">
            <v>7601716.9900000002</v>
          </cell>
          <cell r="E43">
            <v>19157.900000000001</v>
          </cell>
          <cell r="F43">
            <v>7582559.0899999999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13819</v>
          </cell>
          <cell r="F50">
            <v>13819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215736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0</v>
          </cell>
          <cell r="F29">
            <v>0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37919</v>
          </cell>
          <cell r="F34">
            <v>37919</v>
          </cell>
        </row>
        <row r="35">
          <cell r="C35">
            <v>9310</v>
          </cell>
          <cell r="D35">
            <v>0</v>
          </cell>
          <cell r="F35">
            <v>0</v>
          </cell>
        </row>
        <row r="36">
          <cell r="C36">
            <v>61000</v>
          </cell>
          <cell r="D36">
            <v>8000</v>
          </cell>
          <cell r="F36">
            <v>8000</v>
          </cell>
        </row>
        <row r="37">
          <cell r="D37">
            <v>0</v>
          </cell>
        </row>
        <row r="38">
          <cell r="C38">
            <v>19625.18</v>
          </cell>
          <cell r="D38">
            <v>89625.47</v>
          </cell>
          <cell r="F38">
            <v>89625.47</v>
          </cell>
        </row>
        <row r="39">
          <cell r="C39">
            <v>43070</v>
          </cell>
          <cell r="D39">
            <v>33838</v>
          </cell>
          <cell r="E39">
            <v>0</v>
          </cell>
          <cell r="F39">
            <v>33838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0</v>
          </cell>
          <cell r="E63">
            <v>0</v>
          </cell>
          <cell r="F63">
            <v>0</v>
          </cell>
        </row>
      </sheetData>
      <sheetData sheetId="27">
        <row r="15">
          <cell r="D15">
            <v>0</v>
          </cell>
          <cell r="E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8">
          <cell r="D38">
            <v>254.26</v>
          </cell>
          <cell r="F38">
            <v>254.26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F15" sqref="F15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5" width="11.140625" style="1" customWidth="1"/>
    <col min="6" max="6" width="12.28515625" style="1" customWidth="1"/>
    <col min="7" max="7" width="13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104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102</v>
      </c>
      <c r="D7" s="61" t="s">
        <v>105</v>
      </c>
      <c r="E7" s="63" t="s">
        <v>88</v>
      </c>
      <c r="F7" s="64"/>
      <c r="G7" s="61" t="s">
        <v>106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27412665.600000005</v>
      </c>
      <c r="E10" s="41">
        <f>E12+E13+E21+E22+E23+E27+E32+E33+E39+E40+E41+E44+E45+E46+E49+E50+E51+E55+E56</f>
        <v>566497.94000000006</v>
      </c>
      <c r="F10" s="41">
        <f>F12+F13+F21+F22+F23+F27+F32+F33+F39+F40+F41+F44+F45+F46+F49+F50+F51+F55+F56</f>
        <v>26846167.660000004</v>
      </c>
      <c r="G10" s="55">
        <f>D10-C10</f>
        <v>-30002673.419999991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[1]Администрация!D12+'[1]902(образ.)'!D12+[1]Культура!D12+'[1]955-ЖКХ'!D12+'[1]952куми'!D12+'[1]953депут'!D12+'[1]954молод'!D12+'[1]945 фин.упр.'!D12</f>
        <v>0</v>
      </c>
      <c r="E12" s="46">
        <f>[1]Администрация!E12+'[1]902(образ.)'!E12+[1]Культура!E12+'[1]955-ЖКХ'!G12+'[1]952куми'!E12+'[1]953депут'!E12+'[1]954молод'!E12+'[1]945 фин.упр.'!E12</f>
        <v>0</v>
      </c>
      <c r="F12" s="46">
        <f>[1]Администрация!F12+'[1]902(образ.)'!F12+[1]Культура!F12+'[1]955-ЖКХ'!H12+'[1]952куми'!F12+'[1]953депут'!F12+'[1]954молод'!F12+'[1]945 фин.упр.'!F12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244461.8</v>
      </c>
      <c r="E13" s="42">
        <f>E14+E20</f>
        <v>0</v>
      </c>
      <c r="F13" s="42">
        <f>F14+F20</f>
        <v>244461.8</v>
      </c>
      <c r="G13" s="55">
        <f t="shared" si="0"/>
        <v>244461.8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244461.8</v>
      </c>
      <c r="E14" s="49">
        <f>E15+E16+E17+E18+E19</f>
        <v>0</v>
      </c>
      <c r="F14" s="49">
        <f>F15+F16+F17+F18+F19</f>
        <v>244461.8</v>
      </c>
      <c r="G14" s="55">
        <f t="shared" si="0"/>
        <v>244461.8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[1]Администрация!C15+'[1]902(образ.)'!C15+[1]Культура!C15+'[1]955-ЖКХ'!C15+'[1]952куми'!C15+'[1]953депут'!C15+'[1]954молод'!C15+'[1]945 фин.упр.'!C15</f>
        <v>0</v>
      </c>
      <c r="D15" s="46">
        <f>[1]Администрация!D15+'[1]902(образ.)'!D15+[1]Культура!D15+'[1]955-ЖКХ'!D15+'[1]952куми'!D15+'[1]953депут'!D15+'[1]954молод'!D15+'[1]945 фин.упр.'!D15</f>
        <v>244461.8</v>
      </c>
      <c r="E15" s="46">
        <f>[1]Администрация!E15+'[1]902(образ.)'!E15+[1]Культура!E15+'[1]952куми'!E15+'[1]953депут'!E15+'[1]954молод'!E15+'[1]945 фин.упр.'!E15</f>
        <v>0</v>
      </c>
      <c r="F15" s="46">
        <f>[1]Администрация!F15+'[1]902(образ.)'!F15+[1]Культура!F15+'[1]952куми'!F15+'[1]953депут'!F15+'[1]954молод'!F15+'[1]945 фин.упр.'!F15</f>
        <v>244461.8</v>
      </c>
      <c r="G15" s="55">
        <f t="shared" si="0"/>
        <v>244461.8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[1]Администрация!C16+'[1]902(образ.)'!C16+[1]Культура!C16+'[1]955-ЖКХ'!C16+'[1]952куми'!C16+'[1]953депут'!C16+'[1]954молод'!C16+'[1]945 фин.упр.'!C16</f>
        <v>0</v>
      </c>
      <c r="D16" s="46">
        <f>[1]Администрация!D16+'[1]902(образ.)'!D16+[1]Культура!D16+'[1]955-ЖКХ'!D16+'[1]952куми'!D16+'[1]953депут'!D16+'[1]954молод'!D16+'[1]945 фин.упр.'!D16</f>
        <v>0</v>
      </c>
      <c r="E16" s="46">
        <f>[1]Администрация!E16+'[1]902(образ.)'!E16+[1]Культура!E16+'[1]952куми'!E16+'[1]953депут'!E16+'[1]954молод'!E16+'[1]945 фин.упр.'!E16</f>
        <v>0</v>
      </c>
      <c r="F16" s="46">
        <f>[1]Администрация!F16+'[1]902(образ.)'!F16+[1]Культура!F16+'[1]952куми'!F16+'[1]953депут'!F16+'[1]954молод'!F16+'[1]945 фин.упр.'!F16</f>
        <v>0</v>
      </c>
      <c r="G16" s="55">
        <f t="shared" si="0"/>
        <v>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[1]Администрация!C17+'[1]902(образ.)'!C17+[1]Культура!C17+'[1]955-ЖКХ'!C17+'[1]952куми'!C17+'[1]953депут'!C17+'[1]954молод'!C17+'[1]945 фин.упр.'!C17</f>
        <v>0</v>
      </c>
      <c r="D17" s="46">
        <f>[1]Администрация!D17+'[1]902(образ.)'!D17+[1]Культура!D17+'[1]955-ЖКХ'!D17+'[1]952куми'!D17+'[1]953депут'!D17+'[1]954молод'!D17+'[1]945 фин.упр.'!D17</f>
        <v>0</v>
      </c>
      <c r="E17" s="46">
        <f>[1]Администрация!E17+'[1]902(образ.)'!E17+[1]Культура!E17+'[1]952куми'!E17+'[1]953депут'!E17+'[1]954молод'!E17+'[1]945 фин.упр.'!E17</f>
        <v>0</v>
      </c>
      <c r="F17" s="46">
        <f>[1]Администрация!F17+'[1]902(образ.)'!F17+[1]Культура!F17+'[1]952куми'!F17+'[1]953депут'!F17+'[1]954молод'!F17+'[1]945 фин.упр.'!F17</f>
        <v>0</v>
      </c>
      <c r="G17" s="55">
        <f t="shared" si="0"/>
        <v>0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[1]Администрация!D18+'[1]902(образ.)'!D18+[1]Культура!D18+'[1]955-ЖКХ'!D18+'[1]952куми'!D18+'[1]953депут'!D18+'[1]954молод'!D18+'[1]945 фин.упр.'!D18</f>
        <v>0</v>
      </c>
      <c r="E18" s="46">
        <f>[1]Администрация!E18+'[1]902(образ.)'!E18+[1]Культура!E18+'[1]955-ЖКХ'!G18+'[1]952куми'!E18+'[1]953депут'!E18+'[1]954молод'!E18+'[1]945 фин.упр.'!E18</f>
        <v>0</v>
      </c>
      <c r="F18" s="46">
        <f>[1]Администрация!F18+'[1]902(образ.)'!F18+[1]Культура!F18+'[1]952куми'!F18+'[1]953депут'!F18+'[1]954молод'!F18+'[1]945 фин.упр.'!F18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[1]Администрация!D19+'[1]902(образ.)'!D19+[1]Культура!D19+'[1]955-ЖКХ'!D19+'[1]952куми'!D19+'[1]953депут'!D19+'[1]954молод'!D19+'[1]945 фин.упр.'!D19</f>
        <v>0</v>
      </c>
      <c r="E19" s="46">
        <f>[1]Администрация!E19+'[1]902(образ.)'!E19+[1]Культура!E19+'[1]955-ЖКХ'!G19+'[1]952куми'!E19+'[1]953депут'!E19+'[1]954молод'!E19+'[1]945 фин.упр.'!E19</f>
        <v>0</v>
      </c>
      <c r="F19" s="46">
        <f>[1]Администрация!F19+'[1]902(образ.)'!F19+[1]Культура!F19+'[1]952куми'!F19+'[1]953депут'!F19+'[1]954молод'!F19+'[1]945 фин.упр.'!F19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[1]Администрация!D20+'[1]902(образ.)'!D20+[1]Культура!D20+'[1]955-ЖКХ'!D20+'[1]952куми'!D20+'[1]953депут'!D20+'[1]954молод'!D20+'[1]945 фин.упр.'!D20</f>
        <v>0</v>
      </c>
      <c r="E20" s="46">
        <f>[1]Администрация!E20+'[1]902(образ.)'!E20+[1]Культура!E20+'[1]955-ЖКХ'!G20+'[1]952куми'!E20+'[1]953депут'!E20+'[1]954молод'!E20+'[1]945 фин.упр.'!E20</f>
        <v>0</v>
      </c>
      <c r="F20" s="46">
        <f>[1]Администрация!F20+'[1]902(образ.)'!F20+[1]Культура!F20+'[1]955-ЖКХ'!H20+'[1]952куми'!F20+'[1]953депут'!F20+'[1]954молод'!F20+'[1]945 фин.упр.'!F20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[1]Администрация!D21+'[1]902(образ.)'!D21+[1]Культура!D21+'[1]955-ЖКХ'!D21+'[1]952куми'!D21+'[1]953депут'!D21+'[1]954молод'!D21+'[1]945 фин.упр.'!D21</f>
        <v>0</v>
      </c>
      <c r="E21" s="46">
        <f>[1]Администрация!E21+'[1]902(образ.)'!E21+[1]Культура!E21+'[1]955-ЖКХ'!G21+'[1]952куми'!E21+'[1]953депут'!E21+'[1]954молод'!E21+'[1]945 фин.упр.'!E21</f>
        <v>0</v>
      </c>
      <c r="F21" s="46">
        <f>[1]Администрация!F21+'[1]902(образ.)'!F21+[1]Культура!F21+'[1]955-ЖКХ'!H21+'[1]952куми'!F21+'[1]953депут'!F21+'[1]954молод'!F21+'[1]945 фин.упр.'!F21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[1]Администрация!D22+'[1]902(образ.)'!D22+[1]Культура!D22+'[1]955-ЖКХ'!D22+'[1]952куми'!D22+'[1]953депут'!D22+'[1]954молод'!D22+'[1]945 фин.упр.'!D22</f>
        <v>215736</v>
      </c>
      <c r="E22" s="46">
        <f>[1]Администрация!E22+'[1]902(образ.)'!E22+[1]Культура!E22+'[1]955-ЖКХ'!G22+'[1]952куми'!E22+'[1]953депут'!E22+'[1]954молод'!E22+'[1]945 фин.упр.'!E22</f>
        <v>0</v>
      </c>
      <c r="F22" s="46">
        <f>[1]Администрация!F22+'[1]902(образ.)'!F22+[1]Культура!F22+'[1]955-ЖКХ'!H22+'[1]952куми'!F22+'[1]953депут'!F22+'[1]954молод'!F22+'[1]945 фин.упр.'!F22</f>
        <v>215736</v>
      </c>
      <c r="G22" s="55">
        <f t="shared" si="0"/>
        <v>215736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0</v>
      </c>
      <c r="E23" s="42">
        <f>E24+E25+E26</f>
        <v>0</v>
      </c>
      <c r="F23" s="42">
        <f>F24+F25+F26</f>
        <v>0</v>
      </c>
      <c r="G23" s="55">
        <f t="shared" si="0"/>
        <v>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[1]Администрация!C24+'[1]902(образ.)'!C24+[1]Культура!C24+'[1]955-ЖКХ'!C24+'[1]952куми'!C24+'[1]953депут'!C24+'[1]954молод'!C24+'[1]945 фин.упр.'!C24</f>
        <v>0</v>
      </c>
      <c r="D24" s="46">
        <f>[1]Администрация!D24+'[1]902(образ.)'!D24+[1]Культура!D24+'[1]955-ЖКХ'!D24+'[1]952куми'!D24+'[1]953депут'!D24+'[1]954молод'!D24+'[1]945 фин.упр.'!D24</f>
        <v>0</v>
      </c>
      <c r="E24" s="46">
        <f>[1]Администрация!E24+'[1]902(образ.)'!E24+[1]Культура!E24+'[1]952куми'!E24+'[1]953депут'!E24+'[1]954молод'!E24+'[1]945 фин.упр.'!E24</f>
        <v>0</v>
      </c>
      <c r="F24" s="46">
        <f>[1]Администрация!F24+'[1]902(образ.)'!F24+[1]Культура!F24+'[1]952куми'!F24+'[1]953депут'!F24+'[1]954молод'!F24+'[1]945 фин.упр.'!F24</f>
        <v>0</v>
      </c>
      <c r="G24" s="55">
        <f t="shared" si="0"/>
        <v>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[1]Администрация!D25+'[1]902(образ.)'!D25+[1]Культура!D25+'[1]955-ЖКХ'!D25+'[1]952куми'!D25+'[1]953депут'!D25+'[1]954молод'!D25+'[1]945 фин.упр.'!D25</f>
        <v>0</v>
      </c>
      <c r="E25" s="46">
        <f>[1]Администрация!E25+'[1]902(образ.)'!E25+[1]Культура!E25+'[1]955-ЖКХ'!G25+'[1]952куми'!E25+'[1]953депут'!E25+'[1]954молод'!E25+'[1]945 фин.упр.'!E25</f>
        <v>0</v>
      </c>
      <c r="F25" s="46">
        <f>[1]Администрация!F25+'[1]902(образ.)'!F25+[1]Культура!F25+'[1]952куми'!F25+'[1]953депут'!F25+'[1]954молод'!F25+'[1]945 фин.упр.'!F25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[1]Администрация!D26+'[1]902(образ.)'!D26+[1]Культура!D26+'[1]955-ЖКХ'!D26+'[1]952куми'!D26+'[1]953депут'!D26+'[1]954молод'!D26+'[1]945 фин.упр.'!D26</f>
        <v>0</v>
      </c>
      <c r="E26" s="46">
        <f>[1]Администрация!E26+'[1]902(образ.)'!E26+[1]Культура!E26+'[1]955-ЖКХ'!G26+'[1]952куми'!E26+'[1]953депут'!E26+'[1]954молод'!E26+'[1]945 фин.упр.'!E26</f>
        <v>0</v>
      </c>
      <c r="F26" s="46">
        <f>[1]Администрация!F26+'[1]902(образ.)'!F26+[1]Культура!F26+'[1]952куми'!F26+'[1]953депут'!F26+'[1]954молод'!F26+'[1]945 фин.упр.'!F26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0</v>
      </c>
      <c r="E27" s="42">
        <f>E28+E31</f>
        <v>0</v>
      </c>
      <c r="F27" s="42">
        <f>F28+F31</f>
        <v>0</v>
      </c>
      <c r="G27" s="55">
        <f t="shared" si="0"/>
        <v>-245750.9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0</v>
      </c>
      <c r="E28" s="49">
        <f>E29+E30</f>
        <v>0</v>
      </c>
      <c r="F28" s="49">
        <f>F29+F30</f>
        <v>0</v>
      </c>
      <c r="G28" s="55">
        <f t="shared" si="0"/>
        <v>-245750.9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[1]Администрация!C29+'[1]902(образ.)'!C29+[1]Культура!C29+'[1]952куми'!C29+'[1]953депут'!C29+'[1]954молод'!C29+'[1]945 фин.упр.'!C29</f>
        <v>245750.9</v>
      </c>
      <c r="D29" s="46">
        <f>[1]Администрация!D29+'[1]902(образ.)'!D29+[1]Культура!D29+'[1]952куми'!D29+'[1]953депут'!D29+'[1]954молод'!D29+'[1]945 фин.упр.'!D29</f>
        <v>0</v>
      </c>
      <c r="E29" s="46">
        <f>[1]Администрация!E29+'[1]902(образ.)'!E29+[1]Культура!E29+'[1]952куми'!E29+'[1]953депут'!E29+'[1]954молод'!E29+'[1]945 фин.упр.'!E29</f>
        <v>0</v>
      </c>
      <c r="F29" s="46">
        <f>[1]Администрация!F29+'[1]902(образ.)'!F29+[1]Культура!F29+'[1]952куми'!F29+'[1]953депут'!F29+'[1]954молод'!F29+'[1]945 фин.упр.'!F29</f>
        <v>0</v>
      </c>
      <c r="G29" s="55">
        <f t="shared" si="0"/>
        <v>-245750.9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[1]Администрация!C30+'[1]902(образ.)'!C30+[1]Культура!C30+'[1]952куми'!C30+'[1]953депут'!C30+'[1]954молод'!C30+'[1]945 фин.упр.'!C30</f>
        <v>0</v>
      </c>
      <c r="D30" s="46">
        <f>[1]Администрация!D30+'[1]902(образ.)'!D30+[1]Культура!D30+'[1]952куми'!D30+'[1]953депут'!D30+'[1]954молод'!D30+'[1]945 фин.упр.'!D30</f>
        <v>0</v>
      </c>
      <c r="E30" s="46">
        <f>[1]Администрация!E30+'[1]902(образ.)'!E30+[1]Культура!E30+'[1]952куми'!E30+'[1]953депут'!E30+'[1]954молод'!E30+'[1]945 фин.упр.'!E30</f>
        <v>0</v>
      </c>
      <c r="F30" s="46">
        <f>[1]Администрация!F30+'[1]902(образ.)'!F30+[1]Культура!F30+'[1]952куми'!F30+'[1]953депут'!F30+'[1]954молод'!F30+'[1]945 фин.упр.'!F30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[1]Администрация!D31+'[1]902(образ.)'!D31+[1]Культура!D31+'[1]955-ЖКХ'!D31+'[1]952куми'!D31+'[1]953депут'!D31+'[1]954молод'!D31+'[1]945 фин.упр.'!D31</f>
        <v>0</v>
      </c>
      <c r="E31" s="46">
        <f>[1]Администрация!E31+'[1]902(образ.)'!E31+[1]Культура!E31+'[1]955-ЖКХ'!G31+'[1]952куми'!E31+'[1]953депут'!E31+'[1]954молод'!E31+'[1]945 фин.упр.'!E31</f>
        <v>0</v>
      </c>
      <c r="F31" s="46">
        <f>[1]Администрация!F31+'[1]902(образ.)'!F31+[1]Культура!F31+'[1]952куми'!F31+'[1]953депут'!F31+'[1]954молод'!F31+'[1]945 фин.упр.'!F31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[1]Администрация!D32+'[1]902(образ.)'!D32+[1]Культура!D32+'[1]955-ЖКХ'!D32+'[1]952куми'!D32+'[1]953депут'!D32+'[1]954молод'!D32+'[1]945 фин.упр.'!D32</f>
        <v>0</v>
      </c>
      <c r="E32" s="46">
        <f>[1]Администрация!E32+'[1]902(образ.)'!E32+[1]Культура!E32+'[1]955-ЖКХ'!G32+'[1]952куми'!E32+'[1]953депут'!E32+'[1]954молод'!E32+'[1]945 фин.упр.'!E32</f>
        <v>0</v>
      </c>
      <c r="F32" s="46">
        <f>[1]Администрация!F32+'[1]902(образ.)'!F32+[1]Культура!F32+'[1]955-ЖКХ'!H32+'[1]952куми'!F32+'[1]953депут'!F32+'[1]954молод'!F32+'[1]945 фин.упр.'!F32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208497.47999999998</v>
      </c>
      <c r="E33" s="42">
        <f>E34+E35+E36+E37+E38</f>
        <v>7098.75</v>
      </c>
      <c r="F33" s="42">
        <f>F34+F35+F36+F37+F38</f>
        <v>201398.72999999998</v>
      </c>
      <c r="G33" s="55">
        <f t="shared" si="0"/>
        <v>57371.439999999973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[1]Администрация!C34+'[1]902(образ.)'!C34+[1]Культура!C34+'[1]955-ЖКХ'!C34+'[1]952куми'!C34+'[1]953депут'!C34+'[1]954молод'!C34+'[1]945 фин.упр.'!C34</f>
        <v>30354.22</v>
      </c>
      <c r="D34" s="46">
        <f>[1]Администрация!D34+'[1]902(образ.)'!D34+[1]Культура!D34+'[1]955-ЖКХ'!D34+'[1]952куми'!D34+'[1]953депут'!D34+'[1]954молод'!D34+'[1]945 фин.упр.'!D34</f>
        <v>106717.75</v>
      </c>
      <c r="E34" s="46">
        <f>[1]Администрация!E34+'[1]902(образ.)'!E34+[1]Культура!E34+'[1]955-ЖКХ'!G34+'[1]952куми'!E34+'[1]953депут'!E34+'[1]954молод'!E34+'[1]945 фин.упр.'!E34</f>
        <v>3198.75</v>
      </c>
      <c r="F34" s="46">
        <f>[1]Администрация!F34+'[1]902(образ.)'!F34+[1]Культура!F34+'[1]955-ЖКХ'!H34+'[1]952куми'!F34+'[1]953депут'!F34+'[1]954молод'!F34+'[1]945 фин.упр.'!F34</f>
        <v>103519</v>
      </c>
      <c r="G34" s="55">
        <f t="shared" si="0"/>
        <v>76363.53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[1]Администрация!C35+'[1]902(образ.)'!C35+[1]Культура!C35+'[1]955-ЖКХ'!C35+'[1]952куми'!C35+'[1]953депут'!C35+'[1]954молод'!C35+'[1]945 фин.упр.'!C35</f>
        <v>20154.64</v>
      </c>
      <c r="D35" s="46">
        <f>[1]Администрация!D35+'[1]902(образ.)'!D35+[1]Культура!D35+'[1]955-ЖКХ'!D35+'[1]952куми'!D35+'[1]953депут'!D35+'[1]954молод'!D35+'[1]945 фин.упр.'!D35</f>
        <v>0</v>
      </c>
      <c r="E35" s="46">
        <f>[1]Администрация!E35+'[1]902(образ.)'!E35+[1]Культура!E35+'[1]955-ЖКХ'!G35+'[1]952куми'!E35+'[1]953депут'!E35+'[1]954молод'!E35+'[1]945 фин.упр.'!E35</f>
        <v>0</v>
      </c>
      <c r="F35" s="46">
        <f>[1]Администрация!F35+'[1]902(образ.)'!F35+[1]Культура!F35+'[1]955-ЖКХ'!H35+'[1]952куми'!F35+'[1]953депут'!F35+'[1]954молод'!F35+'[1]945 фин.упр.'!F35</f>
        <v>0</v>
      </c>
      <c r="G35" s="55">
        <f t="shared" si="0"/>
        <v>-20154.64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[1]Администрация!C36+'[1]902(образ.)'!C36+[1]Культура!C36+'[1]955-ЖКХ'!C36+'[1]952куми'!C36+'[1]953депут'!C36+'[1]954молод'!C36+'[1]945 фин.упр.'!C36</f>
        <v>77092</v>
      </c>
      <c r="D36" s="46">
        <f>[1]Администрация!D36+'[1]902(образ.)'!D36+[1]Культура!D36+'[1]955-ЖКХ'!D36+'[1]952куми'!D36+'[1]953депут'!D36+'[1]954молод'!D36+'[1]945 фин.упр.'!D36</f>
        <v>8000</v>
      </c>
      <c r="E36" s="46">
        <f>[1]Администрация!E36+'[1]902(образ.)'!E36+[1]Культура!E36+'[1]955-ЖКХ'!G36+'[1]952куми'!E36+'[1]953депут'!E36+'[1]954молод'!E36+'[1]945 фин.упр.'!E36</f>
        <v>0</v>
      </c>
      <c r="F36" s="46">
        <f>[1]Администрация!F36+'[1]902(образ.)'!F36+[1]Культура!F36+'[1]955-ЖКХ'!H36+'[1]952куми'!F36+'[1]953депут'!F36+'[1]954молод'!F36+'[1]945 фин.упр.'!F36</f>
        <v>8000</v>
      </c>
      <c r="G36" s="55">
        <f t="shared" si="0"/>
        <v>-69092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[1]Администрация!D37+'[1]902(образ.)'!D37+[1]Культура!D37+'[1]955-ЖКХ'!D37+'[1]952куми'!D37+'[1]953депут'!D37+'[1]954молод'!D37+'[1]945 фин.упр.'!D37</f>
        <v>0</v>
      </c>
      <c r="E37" s="46">
        <f>[1]Администрация!E37+'[1]902(образ.)'!E37+[1]Культура!E37+'[1]955-ЖКХ'!G37+'[1]952куми'!E37+'[1]953депут'!E37+'[1]954молод'!E37+'[1]945 фин.упр.'!E37</f>
        <v>0</v>
      </c>
      <c r="F37" s="46">
        <f>[1]Администрация!F37+'[1]902(образ.)'!F37+[1]Культура!F37+'[1]955-ЖКХ'!H37+'[1]952куми'!F37+'[1]953депут'!F37+'[1]954молод'!F37+'[1]945 фин.упр.'!F37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[1]Администрация!C38+'[1]902(образ.)'!C38+[1]Культура!C38+'[1]955-ЖКХ'!C38+'[1]952куми'!C38+'[1]953депут'!C38+'[1]954молод'!C38+'[1]945 фин.упр.'!C38</f>
        <v>23525.18</v>
      </c>
      <c r="D38" s="46">
        <f>[1]Администрация!D38+'[1]902(образ.)'!D38+[1]Культура!D38+'[1]955-ЖКХ'!D38+'[1]952куми'!D38+'[1]953депут'!D38+'[1]954молод'!D38+'[1]945 фин.упр.'!D38</f>
        <v>93779.73</v>
      </c>
      <c r="E38" s="46">
        <f>[1]Администрация!E38+'[1]902(образ.)'!E38+[1]Культура!E38+'[1]955-ЖКХ'!G38+'[1]952куми'!E38+'[1]953депут'!E38+'[1]954молод'!E38+'[1]945 фин.упр.'!E38</f>
        <v>3900</v>
      </c>
      <c r="F38" s="46">
        <f>[1]Администрация!F38+'[1]902(образ.)'!F38+[1]Культура!F38+'[1]955-ЖКХ'!H38+'[1]952куми'!F38+'[1]953депут'!F38+'[1]954молод'!F38+'[1]945 фин.упр.'!F38</f>
        <v>89879.73</v>
      </c>
      <c r="G38" s="55">
        <f t="shared" si="0"/>
        <v>70254.549999999988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[1]Администрация!C39+'[1]902(образ.)'!C39+[1]Культура!C39+'[1]955-ЖКХ'!C39+'[1]952куми'!C39+'[1]953депут'!C39+'[1]954молод'!C39+'[1]945 фин.упр.'!C39</f>
        <v>190477.81</v>
      </c>
      <c r="D39" s="53">
        <f>[1]Администрация!D39+'[1]902(образ.)'!D39+[1]Культура!D39+'[1]955-ЖКХ'!D39+'[1]952куми'!D39+'[1]953депут'!D39+'[1]954молод'!D39+'[1]945 фин.упр.'!D39</f>
        <v>56454.009999999995</v>
      </c>
      <c r="E39" s="46">
        <f>[1]Администрация!E39+'[1]902(образ.)'!E39+[1]Культура!E39+'[1]952куми'!E39+'[1]953депут'!E39+'[1]954молод'!E39+'[1]945 фин.упр.'!E39+'[1]955-ЖКХ'!E39</f>
        <v>22616.01</v>
      </c>
      <c r="F39" s="46">
        <f>[1]Администрация!F39+'[1]902(образ.)'!F39+[1]Культура!F39+'[1]952куми'!F39+'[1]953депут'!F39+'[1]954молод'!F39+'[1]945 фин.упр.'!F39+'[1]955-ЖКХ'!F39</f>
        <v>33838</v>
      </c>
      <c r="G39" s="55">
        <f t="shared" si="0"/>
        <v>-134023.79999999999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[1]Администрация!D40+'[1]902(образ.)'!D40+[1]Культура!D40+'[1]955-ЖКХ'!D40+'[1]952куми'!D40+'[1]953депут'!D40+'[1]954молод'!D40+'[1]945 фин.упр.'!D40</f>
        <v>0</v>
      </c>
      <c r="E40" s="46">
        <f>[1]Администрация!E40+'[1]902(образ.)'!E40+[1]Культура!E40+'[1]955-ЖКХ'!G40+'[1]952куми'!E40+'[1]953депут'!E40+'[1]954молод'!E40+'[1]945 фин.упр.'!E40</f>
        <v>0</v>
      </c>
      <c r="F40" s="46">
        <f>[1]Администрация!F40+'[1]902(образ.)'!F40+[1]Культура!F40+'[1]955-ЖКХ'!H40+'[1]952куми'!F40+'[1]953депут'!F40+'[1]954молод'!F40+'[1]945 фин.упр.'!F40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26657747.300000004</v>
      </c>
      <c r="E41" s="42">
        <f>E42+E43</f>
        <v>521533.18000000005</v>
      </c>
      <c r="F41" s="42">
        <f>F42+F43</f>
        <v>26136214.120000001</v>
      </c>
      <c r="G41" s="55">
        <f t="shared" si="0"/>
        <v>-9891154.8799999952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[1]Администрация!C42+'[1]902(образ.)'!C42+[1]Культура!C42+'[1]955-ЖКХ'!C42+'[1]952куми'!C42+'[1]953депут'!C42+'[1]954молод'!C42+'[1]945 фин.упр.'!C42</f>
        <v>7300530.0999999996</v>
      </c>
      <c r="D42" s="46">
        <f>[1]Администрация!D42+'[1]902(образ.)'!D42+[1]Культура!D42+'[1]955-ЖКХ'!D42+'[1]952куми'!D42+'[1]953депут'!D42+'[1]954молод'!D42+'[1]945 фин.упр.'!D42</f>
        <v>19056030.310000002</v>
      </c>
      <c r="E42" s="46">
        <f>[1]Администрация!E42+'[1]902(образ.)'!E42+[1]Культура!E42+'[1]955-ЖКХ'!E42+'[1]952куми'!E42+'[1]953депут'!E42+'[1]954молод'!E42+'[1]945 фин.упр.'!E42</f>
        <v>502375.28</v>
      </c>
      <c r="F42" s="46">
        <f>[1]Администрация!F42+'[1]902(образ.)'!F42+[1]Культура!F42+'[1]955-ЖКХ'!F42+'[1]952куми'!F42+'[1]953депут'!F42+'[1]954молод'!F42+'[1]945 фин.упр.'!F42</f>
        <v>18553655.030000001</v>
      </c>
      <c r="G42" s="55">
        <f t="shared" si="0"/>
        <v>11755500.210000003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[1]Администрация!C43+'[1]902(образ.)'!C43+[1]Культура!C43+'[1]955-ЖКХ'!C43+'[1]952куми'!C43+'[1]953депут'!C43+'[1]954молод'!C43+'[1]945 фин.упр.'!C43</f>
        <v>29248372.079999998</v>
      </c>
      <c r="D43" s="46">
        <f>[1]Администрация!D43+'[1]902(образ.)'!D43+[1]Культура!D43+'[1]955-ЖКХ'!D43+'[1]952куми'!D43+'[1]953депут'!D43+'[1]954молод'!D43+'[1]945 фин.упр.'!D43</f>
        <v>7601716.9900000002</v>
      </c>
      <c r="E43" s="46">
        <f>[1]Администрация!E43+'[1]902(образ.)'!E43+[1]Культура!E43+'[1]955-ЖКХ'!E43+'[1]952куми'!E43+'[1]953депут'!E43+'[1]954молод'!E43+'[1]945 фин.упр.'!E43</f>
        <v>19157.900000000001</v>
      </c>
      <c r="F43" s="46">
        <f>[1]Администрация!F43+'[1]902(образ.)'!F43+[1]Культура!F43+'[1]955-ЖКХ'!F43+'[1]952куми'!F43+'[1]953депут'!F43+'[1]954молод'!F43+'[1]945 фин.упр.'!F43</f>
        <v>7582559.0899999999</v>
      </c>
      <c r="G43" s="55">
        <f t="shared" si="0"/>
        <v>-21646655.089999996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[1]Администрация!D44+'[1]902(образ.)'!D44+[1]Культура!D44+'[1]955-ЖКХ'!D44+'[1]952куми'!D44+'[1]953депут'!D44+'[1]954молод'!D44+'[1]945 фин.упр.'!D44</f>
        <v>0</v>
      </c>
      <c r="E44" s="46">
        <f>[1]Администрация!E44+'[1]902(образ.)'!E44+[1]Культура!E44+'[1]955-ЖКХ'!G44+'[1]952куми'!E44+'[1]953депут'!E44+'[1]954молод'!E44+'[1]945 фин.упр.'!E44</f>
        <v>0</v>
      </c>
      <c r="F44" s="46">
        <f>[1]Администрация!F44+'[1]902(образ.)'!F44+[1]Культура!F44+'[1]955-ЖКХ'!H44+'[1]952куми'!F44+'[1]953депут'!F44+'[1]954молод'!F44+'[1]945 фин.упр.'!F44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[1]Администрация!D45+'[1]902(образ.)'!D45+[1]Культура!D45+'[1]955-ЖКХ'!D45+'[1]952куми'!D45+'[1]953депут'!D45+'[1]954молод'!D45+'[1]945 фин.упр.'!D45</f>
        <v>0</v>
      </c>
      <c r="E45" s="46">
        <f>[1]Администрация!E45+'[1]902(образ.)'!E45+[1]Культура!E45+'[1]955-ЖКХ'!G45+'[1]952куми'!E45+'[1]953депут'!E45+'[1]954молод'!E45+'[1]945 фин.упр.'!E45</f>
        <v>0</v>
      </c>
      <c r="F45" s="46">
        <f>[1]Администрация!F45+'[1]902(образ.)'!F45+[1]Культура!F45+'[1]955-ЖКХ'!H45+'[1]952куми'!F45+'[1]953депут'!F45+'[1]954молод'!F45+'[1]945 фин.упр.'!F45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[1]Администрация!D47+'[1]902(образ.)'!D47+[1]Культура!D47+'[1]955-ЖКХ'!D47+'[1]952куми'!D47+'[1]953депут'!D47+'[1]954молод'!D47+'[1]945 фин.упр.'!D47</f>
        <v>0</v>
      </c>
      <c r="E47" s="46">
        <f>[1]Администрация!E47+'[1]902(образ.)'!E47+[1]Культура!E47+'[1]955-ЖКХ'!G47+'[1]952куми'!E47+'[1]953депут'!E47+'[1]954молод'!E47+'[1]945 фин.упр.'!E47</f>
        <v>0</v>
      </c>
      <c r="F47" s="46">
        <f>[1]Администрация!F47+'[1]902(образ.)'!F47+[1]Культура!F47+'[1]955-ЖКХ'!H47+'[1]952куми'!F47+'[1]953депут'!F47+'[1]954молод'!F47+'[1]945 фин.упр.'!F47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[1]Администрация!D48+'[1]902(образ.)'!D48+[1]Культура!D48+'[1]955-ЖКХ'!D48+'[1]952куми'!D48+'[1]953депут'!D48+'[1]954молод'!D48+'[1]945 фин.упр.'!D48</f>
        <v>0</v>
      </c>
      <c r="E48" s="46">
        <f>[1]Администрация!E48+'[1]902(образ.)'!E48+[1]Культура!E48+'[1]955-ЖКХ'!G48+'[1]952куми'!E48+'[1]953депут'!E48+'[1]954молод'!E48+'[1]945 фин.упр.'!E48</f>
        <v>0</v>
      </c>
      <c r="F48" s="46">
        <f>[1]Администрация!F48+'[1]902(образ.)'!F48+[1]Культура!F48+'[1]955-ЖКХ'!H48+'[1]952куми'!F48+'[1]953депут'!F48+'[1]954молод'!F48+'[1]945 фин.упр.'!F48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[1]Администрация!D49+'[1]902(образ.)'!D49+[1]Культура!D49+'[1]955-ЖКХ'!D49+'[1]952куми'!D49+'[1]953депут'!D49+'[1]954молод'!D49+'[1]945 фин.упр.'!D49</f>
        <v>0</v>
      </c>
      <c r="E49" s="46">
        <f>[1]Администрация!E49+'[1]902(образ.)'!E49+[1]Культура!E49+'[1]955-ЖКХ'!G49+'[1]952куми'!E49+'[1]953депут'!E49+'[1]954молод'!E49+'[1]945 фин.упр.'!E49</f>
        <v>0</v>
      </c>
      <c r="F49" s="46">
        <f>[1]Администрация!F49+'[1]902(образ.)'!F49+[1]Культура!F49+'[1]955-ЖКХ'!H49+'[1]952куми'!F49+'[1]953депут'!F49+'[1]954молод'!F49+'[1]945 фин.упр.'!F49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[1]Администрация!C50+'[1]902(образ.)'!C50+[1]Культура!C50+'[1]955-ЖКХ'!C50+'[1]952куми'!C50+'[1]953депут'!C50+'[1]954молод'!C50+'[1]945 фин.упр.'!C50</f>
        <v>50747</v>
      </c>
      <c r="D50" s="46">
        <f>[1]Администрация!D50+'[1]902(образ.)'!D50+[1]Культура!D50+'[1]955-ЖКХ'!D50+'[1]952куми'!D50+'[1]953депут'!D50+'[1]954молод'!D50+'[1]945 фин.упр.'!D50</f>
        <v>13819</v>
      </c>
      <c r="E50" s="46">
        <f>[1]Администрация!E50+'[1]902(образ.)'!E50+[1]Культура!E50+'[1]952куми'!E50+'[1]953депут'!E50+'[1]954молод'!E50+'[1]945 фин.упр.'!E50+'[1]955-ЖКХ'!E50</f>
        <v>0</v>
      </c>
      <c r="F50" s="46">
        <f>[1]Администрация!F50+'[1]902(образ.)'!F50+[1]Культура!F50+'[1]955-ЖКХ'!F50+'[1]952куми'!F50+'[1]953депут'!F50+'[1]954молод'!F50+'[1]945 фин.упр.'!F50</f>
        <v>13819</v>
      </c>
      <c r="G50" s="55">
        <f t="shared" si="0"/>
        <v>-36928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0</v>
      </c>
      <c r="E51" s="42">
        <f>E52+E53+E54</f>
        <v>0</v>
      </c>
      <c r="F51" s="42">
        <f>F52+F53+F54</f>
        <v>0</v>
      </c>
      <c r="G51" s="55">
        <f t="shared" si="0"/>
        <v>-20103085.079999998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[1]Администрация!C52+'[1]902(образ.)'!C52+[1]Культура!C52+'[1]955-ЖКХ'!C52+'[1]952куми'!C52+'[1]953депут'!C52+'[1]954молод'!C52+'[1]945 фин.упр.'!C52</f>
        <v>0</v>
      </c>
      <c r="D52" s="46">
        <f>[1]Администрация!D52+'[1]902(образ.)'!D52+[1]Культура!D52+'[1]955-ЖКХ'!D52+'[1]952куми'!D52+'[1]953депут'!D52+'[1]954молод'!D52+'[1]945 фин.упр.'!D52</f>
        <v>0</v>
      </c>
      <c r="E52" s="46">
        <f>[1]Администрация!E52+'[1]902(образ.)'!E52+[1]Культура!E52+'[1]955-ЖКХ'!G52+'[1]952куми'!E52+'[1]953депут'!E52+'[1]954молод'!E52+'[1]945 фин.упр.'!E52</f>
        <v>0</v>
      </c>
      <c r="F52" s="46">
        <f>[1]Администрация!F52+'[1]902(образ.)'!F52+[1]Культура!F52+'[1]955-ЖКХ'!H52+'[1]952куми'!F52+'[1]953депут'!F52+'[1]954молод'!F52+'[1]945 фин.упр.'!F52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[1]Администрация!C53+'[1]902(образ.)'!C53+[1]Культура!C53+'[1]955-ЖКХ'!C53+'[1]952куми'!C53+'[1]953депут'!C53+'[1]954молод'!C53+'[1]945 фин.упр.'!C53</f>
        <v>0</v>
      </c>
      <c r="D53" s="46">
        <f>[1]Администрация!D53+'[1]902(образ.)'!D53+[1]Культура!D53+'[1]955-ЖКХ'!D53+'[1]952куми'!D53+'[1]953депут'!D53+'[1]954молод'!D53+'[1]945 фин.упр.'!D53</f>
        <v>0</v>
      </c>
      <c r="E53" s="46">
        <f>[1]Администрация!E53+'[1]902(образ.)'!E53+[1]Культура!E53+'[1]955-ЖКХ'!G53+'[1]952куми'!E53+'[1]953депут'!E53+'[1]954молод'!E53+'[1]945 фин.упр.'!E53</f>
        <v>0</v>
      </c>
      <c r="F53" s="46">
        <f>[1]Администрация!F53+'[1]902(образ.)'!F53+[1]Культура!F53+'[1]955-ЖКХ'!H53+'[1]952куми'!F53+'[1]953депут'!F53+'[1]954молод'!F53+'[1]945 фин.упр.'!F53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[1]Администрация!C54+'[1]902(образ.)'!C54+[1]Культура!C54+'[1]955-ЖКХ'!C54+'[1]952куми'!C54+'[1]953депут'!C54+'[1]954молод'!C54+'[1]945 фин.упр.'!C54</f>
        <v>20103085.079999998</v>
      </c>
      <c r="D54" s="46">
        <f>[1]Администрация!D54+'[1]902(образ.)'!D54+[1]Культура!D54+'[1]955-ЖКХ'!D54+'[1]952куми'!D54+'[1]953депут'!D54+'[1]954молод'!D54+'[1]945 фин.упр.'!D54</f>
        <v>0</v>
      </c>
      <c r="E54" s="46">
        <f>[1]Администрация!E54+'[1]902(образ.)'!E54+[1]Культура!E54+'[1]955-ЖКХ'!G54+'[1]952куми'!E54+'[1]953депут'!E54+'[1]954молод'!E54+'[1]945 фин.упр.'!E54</f>
        <v>0</v>
      </c>
      <c r="F54" s="46">
        <f>[1]Администрация!F54+'[1]902(образ.)'!F54+[1]Культура!F54+'[1]955-ЖКХ'!H54+'[1]952куми'!F54+'[1]953депут'!F54+'[1]954молод'!F54+'[1]945 фин.упр.'!F54</f>
        <v>0</v>
      </c>
      <c r="G54" s="55">
        <f t="shared" si="0"/>
        <v>-20103085.079999998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[1]Администрация!C55+'[1]902(образ.)'!C55+[1]Культура!C55+'[1]955-ЖКХ'!C55+'[1]952куми'!C55+'[1]953депут'!C55+'[1]954молод'!C55+'[1]945 фин.упр.'!C55</f>
        <v>0</v>
      </c>
      <c r="D55" s="46">
        <f>[1]Администрация!D55+'[1]902(образ.)'!D55+[1]Культура!D55+'[1]955-ЖКХ'!D55+'[1]952куми'!D55+'[1]953депут'!D55+'[1]954молод'!D55+'[1]945 фин.упр.'!D55</f>
        <v>0</v>
      </c>
      <c r="E55" s="46">
        <f>[1]Администрация!E55+'[1]902(образ.)'!E55+[1]Культура!E55+'[1]955-ЖКХ'!G55+'[1]952куми'!E55+'[1]953депут'!E55+'[1]954молод'!E55+'[1]945 фин.упр.'!E55</f>
        <v>0</v>
      </c>
      <c r="F55" s="46">
        <f>[1]Администрация!F55+'[1]902(образ.)'!F55+[1]Культура!F55+'[1]955-ЖКХ'!H55+'[1]952куми'!F55+'[1]953депут'!F55+'[1]954молод'!F55+'[1]945 фин.упр.'!F55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15950.01</v>
      </c>
      <c r="E56" s="42">
        <f>E57</f>
        <v>15250</v>
      </c>
      <c r="F56" s="42">
        <f>F57</f>
        <v>700.01</v>
      </c>
      <c r="G56" s="55">
        <f t="shared" si="0"/>
        <v>-109300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15950.01</v>
      </c>
      <c r="E57" s="49">
        <f>SUM(E58:E64)</f>
        <v>15250</v>
      </c>
      <c r="F57" s="49">
        <f>SUM(F58:F64)</f>
        <v>700.01</v>
      </c>
      <c r="G57" s="55">
        <f t="shared" si="0"/>
        <v>-109300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[1]Администрация!D58+'[1]902(образ.)'!D58+[1]Культура!D58+'[1]955-ЖКХ'!D58+'[1]952куми'!D58+'[1]953депут'!D58+'[1]954молод'!D58+'[1]945 фин.упр.'!D58</f>
        <v>0</v>
      </c>
      <c r="E58" s="46">
        <f>[1]Администрация!E58+'[1]902(образ.)'!E58+[1]Культура!E58+'[1]955-ЖКХ'!G58+'[1]952куми'!E58+'[1]953депут'!E58+'[1]954молод'!E58+'[1]945 фин.упр.'!E58</f>
        <v>0</v>
      </c>
      <c r="F58" s="46">
        <f>[1]Администрация!F58+'[1]902(образ.)'!F58+[1]Культура!F58+'[1]955-ЖКХ'!H58+'[1]952куми'!F58+'[1]953депут'!F58+'[1]954молод'!F58+'[1]945 фин.упр.'!F58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[1]Администрация!D59+'[1]902(образ.)'!D59+[1]Культура!D59+'[1]955-ЖКХ'!D59+'[1]952куми'!D59+'[1]953депут'!D59+'[1]954молод'!D59+'[1]945 фин.упр.'!D59</f>
        <v>0</v>
      </c>
      <c r="E59" s="46">
        <f>[1]Администрация!E59+'[1]902(образ.)'!E59+[1]Культура!E59+'[1]955-ЖКХ'!G59+'[1]952куми'!E59+'[1]953депут'!E59+'[1]954молод'!E59+'[1]945 фин.упр.'!E59</f>
        <v>0</v>
      </c>
      <c r="F59" s="46">
        <f>[1]Администрация!F59+'[1]902(образ.)'!F59+[1]Культура!F59+'[1]955-ЖКХ'!H59+'[1]952куми'!F59+'[1]953депут'!F59+'[1]954молод'!F59+'[1]945 фин.упр.'!F59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[1]Администрация!D60+'[1]902(образ.)'!D60+[1]Культура!D60+'[1]955-ЖКХ'!D60+'[1]952куми'!D60+'[1]953депут'!D60+'[1]954молод'!D60+'[1]945 фин.упр.'!D60</f>
        <v>0</v>
      </c>
      <c r="E60" s="46">
        <f>[1]Администрация!E60+'[1]902(образ.)'!E60+[1]Культура!E60+'[1]955-ЖКХ'!G60+'[1]952куми'!E60+'[1]953депут'!E60+'[1]954молод'!E60+'[1]945 фин.упр.'!E60</f>
        <v>0</v>
      </c>
      <c r="F60" s="46">
        <f>[1]Администрация!F60+'[1]902(образ.)'!F60+[1]Культура!F60+'[1]955-ЖКХ'!H60+'[1]952куми'!F60+'[1]953депут'!F60+'[1]954молод'!F60+'[1]945 фин.упр.'!F60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[1]Администрация!D61+'[1]902(образ.)'!D61+[1]Культура!D61+'[1]955-ЖКХ'!D61+'[1]952куми'!D61+'[1]953депут'!D61+'[1]954молод'!D61+'[1]945 фин.упр.'!D61</f>
        <v>0</v>
      </c>
      <c r="E61" s="46">
        <f>[1]Администрация!E61+'[1]902(образ.)'!E61+[1]Культура!E61+'[1]955-ЖКХ'!G61+'[1]952куми'!E61+'[1]953депут'!E61+'[1]954молод'!E61+'[1]945 фин.упр.'!E61</f>
        <v>0</v>
      </c>
      <c r="F61" s="46">
        <f>[1]Администрация!F61+'[1]902(образ.)'!F61+[1]Культура!F61+'[1]955-ЖКХ'!H61+'[1]952куми'!F61+'[1]953депут'!F61+'[1]954молод'!F61+'[1]945 фин.упр.'!F61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[1]Администрация!D62+'[1]902(образ.)'!D62+[1]Культура!D62+'[1]955-ЖКХ'!D62+'[1]952куми'!D62+'[1]953депут'!D62+'[1]954молод'!D62+'[1]945 фин.упр.'!D62</f>
        <v>0</v>
      </c>
      <c r="E62" s="46">
        <f>[1]Администрация!E62+'[1]902(образ.)'!E62+[1]Культура!E62+'[1]955-ЖКХ'!G62+'[1]952куми'!E62+'[1]953депут'!E62+'[1]954молод'!E62+'[1]945 фин.упр.'!E62</f>
        <v>0</v>
      </c>
      <c r="F62" s="46">
        <f>[1]Администрация!F62+'[1]902(образ.)'!F62+[1]Культура!F62+'[1]955-ЖКХ'!H62+'[1]952куми'!F62+'[1]953депут'!F62+'[1]954молод'!F62+'[1]945 фин.упр.'!F62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[1]Администрация!C63+'[1]902(образ.)'!C63+[1]Культура!C63+'[1]955-ЖКХ'!C63+'[1]952куми'!C63+'[1]953депут'!C63+'[1]954молод'!C63+'[1]945 фин.упр.'!C63</f>
        <v>125250.01</v>
      </c>
      <c r="D63" s="46">
        <f>[1]Администрация!D63+'[1]902(образ.)'!D63+[1]Культура!D63+'[1]955-ЖКХ'!D63+'[1]952куми'!D63+'[1]953депут'!D63+'[1]954молод'!D63+'[1]945 фин.упр.'!D63</f>
        <v>15950.01</v>
      </c>
      <c r="E63" s="46">
        <f>[1]Администрация!E63+'[1]902(образ.)'!E63+[1]Культура!E63+'[1]955-ЖКХ'!G63+'[1]952куми'!E63+'[1]953депут'!E63+'[1]954молод'!E63+'[1]945 фин.упр.'!E63</f>
        <v>15250</v>
      </c>
      <c r="F63" s="46">
        <f>[1]Администрация!F63+'[1]902(образ.)'!F63+[1]Культура!F63+'[1]955-ЖКХ'!H63+'[1]952куми'!F63+'[1]953депут'!F63+'[1]954молод'!F63+'[1]945 фин.упр.'!F63</f>
        <v>700.01</v>
      </c>
      <c r="G63" s="55">
        <f t="shared" si="0"/>
        <v>-109300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[1]Администрация!D64+'[1]902(образ.)'!D64+[1]Культура!D64+'[1]955-ЖКХ'!D64+'[1]952куми'!D64+'[1]953депут'!D64+'[1]954молод'!D64+'[1]945 фин.упр.'!D64</f>
        <v>0</v>
      </c>
      <c r="E64" s="46">
        <f>[1]Администрация!E64+'[1]902(образ.)'!E64+[1]Культура!E64+'[1]955-ЖКХ'!G64+'[1]952куми'!E64+'[1]953депут'!E64+'[1]954молод'!E64+'[1]945 фин.упр.'!E64</f>
        <v>0</v>
      </c>
      <c r="F64" s="46">
        <f>[1]Администрация!F64+'[1]902(образ.)'!F64+[1]Культура!F64+'[1]955-ЖКХ'!H64+'[1]952куми'!F64+'[1]953депут'!F64+'[1]954молод'!F64+'[1]945 фин.упр.'!F64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27412665.600000005</v>
      </c>
      <c r="E65" s="54">
        <f>E10</f>
        <v>566497.94000000006</v>
      </c>
      <c r="F65" s="54">
        <f>F10</f>
        <v>26846167.660000004</v>
      </c>
      <c r="G65" s="55">
        <f t="shared" si="0"/>
        <v>-30002673.419999991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0</v>
      </c>
      <c r="E68" s="46">
        <f>E27</f>
        <v>0</v>
      </c>
      <c r="F68" s="46">
        <f>F27</f>
        <v>0</v>
      </c>
      <c r="G68" s="55">
        <f t="shared" si="0"/>
        <v>-245750.9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/>
      <c r="B71" s="29" t="s">
        <v>99</v>
      </c>
      <c r="C71" s="29"/>
      <c r="D71" s="29"/>
      <c r="E71" s="29"/>
      <c r="F71" s="29" t="s">
        <v>100</v>
      </c>
    </row>
    <row r="72" spans="1:8" x14ac:dyDescent="0.2">
      <c r="A72" s="29"/>
      <c r="B72" s="29"/>
      <c r="C72" s="29"/>
      <c r="D72" s="29"/>
      <c r="E72" s="29"/>
      <c r="F72" s="29"/>
    </row>
    <row r="73" spans="1:8" x14ac:dyDescent="0.2">
      <c r="A73" s="29"/>
      <c r="B73" s="29" t="s">
        <v>101</v>
      </c>
      <c r="C73" s="29"/>
      <c r="D73" s="29"/>
      <c r="E73" s="29"/>
      <c r="F73" s="29" t="s">
        <v>107</v>
      </c>
    </row>
    <row r="74" spans="1:8" x14ac:dyDescent="0.2">
      <c r="A74" s="29"/>
      <c r="B74" s="29"/>
      <c r="C74" s="29"/>
      <c r="D74" s="29"/>
      <c r="E74" s="29"/>
      <c r="F74" s="29"/>
    </row>
    <row r="75" spans="1:8" x14ac:dyDescent="0.2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">
      <c r="A76" s="29"/>
      <c r="B76" s="29"/>
      <c r="C76" s="29"/>
      <c r="D76" s="29"/>
      <c r="E76" s="29"/>
      <c r="F76" s="29"/>
    </row>
    <row r="77" spans="1:8" x14ac:dyDescent="0.2">
      <c r="A77" s="1" t="s">
        <v>103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2019-09-10T07:25:49Z</dcterms:modified>
</cp:coreProperties>
</file>