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E63" i="1"/>
  <c r="D63" i="1"/>
  <c r="G63" i="1" s="1"/>
  <c r="C63" i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F57" i="1" s="1"/>
  <c r="F56" i="1" s="1"/>
  <c r="E58" i="1"/>
  <c r="E57" i="1" s="1"/>
  <c r="E56" i="1" s="1"/>
  <c r="D58" i="1"/>
  <c r="G58" i="1" s="1"/>
  <c r="C57" i="1"/>
  <c r="C56" i="1" s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C53" i="1"/>
  <c r="F52" i="1"/>
  <c r="F51" i="1" s="1"/>
  <c r="E52" i="1"/>
  <c r="D52" i="1"/>
  <c r="D51" i="1" s="1"/>
  <c r="C52" i="1"/>
  <c r="C51" i="1"/>
  <c r="F50" i="1"/>
  <c r="E50" i="1"/>
  <c r="D50" i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G69" i="1" s="1"/>
  <c r="F45" i="1"/>
  <c r="E45" i="1"/>
  <c r="D45" i="1"/>
  <c r="G45" i="1" s="1"/>
  <c r="F44" i="1"/>
  <c r="E44" i="1"/>
  <c r="D44" i="1"/>
  <c r="G44" i="1" s="1"/>
  <c r="F43" i="1"/>
  <c r="E43" i="1"/>
  <c r="D43" i="1"/>
  <c r="C43" i="1"/>
  <c r="G43" i="1" s="1"/>
  <c r="F42" i="1"/>
  <c r="F41" i="1" s="1"/>
  <c r="E42" i="1"/>
  <c r="D42" i="1"/>
  <c r="D41" i="1" s="1"/>
  <c r="C42" i="1"/>
  <c r="G42" i="1" s="1"/>
  <c r="F40" i="1"/>
  <c r="E40" i="1"/>
  <c r="D40" i="1"/>
  <c r="G40" i="1" s="1"/>
  <c r="F39" i="1"/>
  <c r="E39" i="1"/>
  <c r="D39" i="1"/>
  <c r="G39" i="1" s="1"/>
  <c r="C39" i="1"/>
  <c r="F38" i="1"/>
  <c r="E38" i="1"/>
  <c r="D38" i="1"/>
  <c r="C38" i="1"/>
  <c r="F37" i="1"/>
  <c r="F33" i="1" s="1"/>
  <c r="E37" i="1"/>
  <c r="D37" i="1"/>
  <c r="G37" i="1" s="1"/>
  <c r="F36" i="1"/>
  <c r="E36" i="1"/>
  <c r="D36" i="1"/>
  <c r="C36" i="1"/>
  <c r="F35" i="1"/>
  <c r="E35" i="1"/>
  <c r="D35" i="1"/>
  <c r="C35" i="1"/>
  <c r="F34" i="1"/>
  <c r="E34" i="1"/>
  <c r="D34" i="1"/>
  <c r="G34" i="1" s="1"/>
  <c r="C34" i="1"/>
  <c r="E33" i="1"/>
  <c r="G32" i="1"/>
  <c r="F32" i="1"/>
  <c r="E32" i="1"/>
  <c r="D32" i="1"/>
  <c r="G31" i="1"/>
  <c r="F31" i="1"/>
  <c r="E31" i="1"/>
  <c r="D31" i="1"/>
  <c r="F30" i="1"/>
  <c r="E30" i="1"/>
  <c r="D30" i="1"/>
  <c r="C30" i="1"/>
  <c r="G30" i="1" s="1"/>
  <c r="F29" i="1"/>
  <c r="E29" i="1"/>
  <c r="D29" i="1"/>
  <c r="C29" i="1"/>
  <c r="G29" i="1" s="1"/>
  <c r="E28" i="1"/>
  <c r="E27" i="1" s="1"/>
  <c r="E68" i="1" s="1"/>
  <c r="D28" i="1"/>
  <c r="G26" i="1"/>
  <c r="F26" i="1"/>
  <c r="E26" i="1"/>
  <c r="D26" i="1"/>
  <c r="G25" i="1"/>
  <c r="F25" i="1"/>
  <c r="E25" i="1"/>
  <c r="D25" i="1"/>
  <c r="F24" i="1"/>
  <c r="E24" i="1"/>
  <c r="E23" i="1" s="1"/>
  <c r="D24" i="1"/>
  <c r="C24" i="1"/>
  <c r="D23" i="1"/>
  <c r="C23" i="1"/>
  <c r="F22" i="1"/>
  <c r="E22" i="1"/>
  <c r="D22" i="1"/>
  <c r="G22" i="1" s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C17" i="1"/>
  <c r="F16" i="1"/>
  <c r="E16" i="1"/>
  <c r="D16" i="1"/>
  <c r="C16" i="1"/>
  <c r="G16" i="1" s="1"/>
  <c r="F15" i="1"/>
  <c r="F14" i="1" s="1"/>
  <c r="F13" i="1" s="1"/>
  <c r="E15" i="1"/>
  <c r="D15" i="1"/>
  <c r="C15" i="1"/>
  <c r="G15" i="1" s="1"/>
  <c r="C14" i="1"/>
  <c r="C13" i="1" s="1"/>
  <c r="F12" i="1"/>
  <c r="F66" i="1" s="1"/>
  <c r="E12" i="1"/>
  <c r="E66" i="1" s="1"/>
  <c r="D12" i="1"/>
  <c r="D66" i="1" s="1"/>
  <c r="G66" i="1" s="1"/>
  <c r="G11" i="1"/>
  <c r="G17" i="1" l="1"/>
  <c r="G12" i="1"/>
  <c r="E14" i="1"/>
  <c r="E13" i="1" s="1"/>
  <c r="E10" i="1" s="1"/>
  <c r="E65" i="1" s="1"/>
  <c r="G24" i="1"/>
  <c r="C41" i="1"/>
  <c r="G41" i="1" s="1"/>
  <c r="E41" i="1"/>
  <c r="G52" i="1"/>
  <c r="G53" i="1"/>
  <c r="G23" i="1"/>
  <c r="G35" i="1"/>
  <c r="G36" i="1"/>
  <c r="G38" i="1"/>
  <c r="G46" i="1"/>
  <c r="F28" i="1"/>
  <c r="F27" i="1" s="1"/>
  <c r="F68" i="1" s="1"/>
  <c r="G51" i="1"/>
  <c r="E51" i="1"/>
  <c r="F23" i="1"/>
  <c r="F10" i="1" s="1"/>
  <c r="F65" i="1" s="1"/>
  <c r="G50" i="1"/>
  <c r="D14" i="1"/>
  <c r="C33" i="1"/>
  <c r="G21" i="1"/>
  <c r="D27" i="1"/>
  <c r="C28" i="1"/>
  <c r="C27" i="1" s="1"/>
  <c r="C68" i="1" s="1"/>
  <c r="D33" i="1"/>
  <c r="D57" i="1"/>
  <c r="G33" i="1" l="1"/>
  <c r="C10" i="1"/>
  <c r="C65" i="1" s="1"/>
  <c r="G28" i="1"/>
  <c r="D68" i="1"/>
  <c r="G68" i="1" s="1"/>
  <c r="G27" i="1"/>
  <c r="G14" i="1"/>
  <c r="D13" i="1"/>
  <c r="G57" i="1"/>
  <c r="D56" i="1"/>
  <c r="G56" i="1" s="1"/>
  <c r="G13" i="1" l="1"/>
  <c r="D10" i="1"/>
  <c r="G10" i="1" l="1"/>
  <c r="D65" i="1"/>
  <c r="G65" i="1" s="1"/>
</calcChain>
</file>

<file path=xl/sharedStrings.xml><?xml version="1.0" encoding="utf-8"?>
<sst xmlns="http://schemas.openxmlformats.org/spreadsheetml/2006/main" count="115" uniqueCount="111">
  <si>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</si>
  <si>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</si>
  <si>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</si>
  <si>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</si>
  <si>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</si>
  <si>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</si>
  <si>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</si>
  <si>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</si>
  <si>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</si>
  <si>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</si>
  <si>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</si>
  <si>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</si>
  <si>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</si>
  <si>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</si>
  <si>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</si>
  <si>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</si>
  <si>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</si>
  <si>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</si>
  <si>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</si>
  <si>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</si>
  <si>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</si>
  <si>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</si>
  <si>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</si>
  <si>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</si>
  <si>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</si>
  <si>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</si>
  <si>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</si>
  <si>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</si>
  <si>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</si>
  <si>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</si>
  <si>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</si>
  <si>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</si>
  <si>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</si>
  <si>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</si>
  <si>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</si>
  <si>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</si>
  <si>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</si>
  <si>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</si>
  <si>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</si>
  <si>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</si>
  <si>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</si>
  <si>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</si>
  <si>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</si>
  <si>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</si>
  <si>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</si>
  <si>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</si>
  <si>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</si>
  <si>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</si>
  <si>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</si>
  <si>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</si>
  <si>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</si>
  <si>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</si>
  <si>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</si>
  <si>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</si>
  <si>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</si>
  <si>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</si>
  <si>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</si>
  <si>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</si>
  <si>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</si>
  <si>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</si>
  <si>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</si>
  <si>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</si>
  <si>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</si>
  <si>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</si>
  <si>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</si>
  <si>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</si>
  <si>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</si>
  <si>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</si>
  <si>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</si>
  <si>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</si>
  <si>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</si>
  <si>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</si>
  <si>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</si>
  <si>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</si>
  <si>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</si>
  <si>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</si>
  <si>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</si>
  <si>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</si>
  <si>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</si>
  <si>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</si>
  <si>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</si>
  <si>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</si>
  <si>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</si>
  <si>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</si>
  <si>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</si>
  <si>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</si>
  <si>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</si>
  <si>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</si>
  <si>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</si>
  <si>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</si>
  <si>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</si>
  <si>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</si>
  <si>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</si>
  <si>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</si>
  <si>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</si>
  <si>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</si>
  <si>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</si>
  <si>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</si>
  <si>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Руководитель</t>
  </si>
  <si>
    <t>А.В.Герасимова</t>
  </si>
  <si>
    <t>К.Ю.Антипова</t>
  </si>
  <si>
    <t>Главный бухгалтер</t>
  </si>
  <si>
    <t>на 01.01.2020    (текущая дата)</t>
  </si>
  <si>
    <t>на 01.02.2020    (текущая дата)</t>
  </si>
  <si>
    <t>Изменение  с 01.01.2020 по 01.01.2021</t>
  </si>
  <si>
    <t>7(4-3)</t>
  </si>
  <si>
    <t>Справочная таблица к отчету об исполнении местного бюджета по состоянию на 01 февраля 2020 года</t>
  </si>
  <si>
    <t>(подпись)</t>
  </si>
  <si>
    <t>(расшифровка подписи)</t>
  </si>
  <si>
    <t xml:space="preserve">Исполнитель </t>
  </si>
  <si>
    <t>Николаева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</si>
</sst>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2" fillId="0" borderId="6" xfId="0" applyFont="1" applyBorder="1"/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71;&#1053;&#1042;&#1040;&#1056;&#1068;/&#1050;&#1088;&#1077;&#1076;&#1080;&#1090;&#1086;&#1088;&#1089;&#1082;&#1072;&#1103;%20&#1076;&#1083;&#1103;%20&#1073;&#1102;&#1076;&#1078;&#1077;&#1090;&#1072;%20&#1085;&#1072;%2001.02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 (1)"/>
      <sheetName val="Для главы (2)"/>
      <sheetName val="Всего (2)"/>
      <sheetName val="Всего"/>
      <sheetName val="Район"/>
      <sheetName val="СП Поселения "/>
      <sheetName val="ГП Поселения"/>
      <sheetName val="Город Ник"/>
      <sheetName val="Лазарев"/>
      <sheetName val="Многов"/>
      <sheetName val="Маго"/>
      <sheetName val="Иннок"/>
      <sheetName val="Константиновка"/>
      <sheetName val="Красное"/>
      <sheetName val="Озерпах"/>
      <sheetName val="Оремиф"/>
      <sheetName val="Пуир"/>
      <sheetName val="Н-Пронге"/>
      <sheetName val="Нигирь"/>
      <sheetName val="Чля"/>
      <sheetName val="О-Чля"/>
      <sheetName val="901-Администрация"/>
      <sheetName val="902-образ."/>
      <sheetName val="903-Культура"/>
      <sheetName val="955-ЖКХ"/>
      <sheetName val="Здравоох"/>
      <sheetName val="952-куми"/>
      <sheetName val="953-депут"/>
      <sheetName val="954-молод"/>
      <sheetName val="945-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0</v>
          </cell>
          <cell r="F24">
            <v>0</v>
          </cell>
        </row>
        <row r="29">
          <cell r="C29">
            <v>169811.20000000001</v>
          </cell>
          <cell r="D29">
            <v>721.42</v>
          </cell>
          <cell r="E29">
            <v>721.42</v>
          </cell>
          <cell r="F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46776.7</v>
          </cell>
          <cell r="D34">
            <v>62140.91</v>
          </cell>
          <cell r="E34">
            <v>62140.91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29365</v>
          </cell>
          <cell r="D39">
            <v>45248.800000000003</v>
          </cell>
          <cell r="E39">
            <v>45248.800000000003</v>
          </cell>
          <cell r="F39">
            <v>0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3550</v>
          </cell>
          <cell r="D63">
            <v>13050</v>
          </cell>
          <cell r="E63">
            <v>13050</v>
          </cell>
          <cell r="F63">
            <v>0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44169.91</v>
          </cell>
          <cell r="E29">
            <v>0</v>
          </cell>
          <cell r="F29">
            <v>44169.91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2389936.96</v>
          </cell>
          <cell r="D42">
            <v>1544691.95</v>
          </cell>
          <cell r="E42">
            <v>831729</v>
          </cell>
          <cell r="F42">
            <v>712962.95</v>
          </cell>
        </row>
        <row r="43">
          <cell r="C43">
            <v>3396494.82</v>
          </cell>
          <cell r="D43">
            <v>497621.36</v>
          </cell>
          <cell r="E43">
            <v>349503.13</v>
          </cell>
          <cell r="F43">
            <v>148118.23000000001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0</v>
          </cell>
          <cell r="D50">
            <v>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3486.59</v>
          </cell>
          <cell r="D29">
            <v>33398.199999999997</v>
          </cell>
          <cell r="E29">
            <v>33398.199999999997</v>
          </cell>
          <cell r="F29">
            <v>0</v>
          </cell>
        </row>
        <row r="32">
          <cell r="D32">
            <v>0</v>
          </cell>
          <cell r="F32">
            <v>0</v>
          </cell>
        </row>
        <row r="34">
          <cell r="C34">
            <v>36672.92</v>
          </cell>
          <cell r="D34">
            <v>57602.12</v>
          </cell>
          <cell r="E34">
            <v>57602.12</v>
          </cell>
          <cell r="F34">
            <v>0</v>
          </cell>
        </row>
        <row r="35">
          <cell r="C35">
            <v>0</v>
          </cell>
          <cell r="D35">
            <v>0</v>
          </cell>
          <cell r="F35">
            <v>0</v>
          </cell>
        </row>
        <row r="36">
          <cell r="C36">
            <v>4000</v>
          </cell>
          <cell r="D36">
            <v>10000</v>
          </cell>
          <cell r="E36">
            <v>10000</v>
          </cell>
          <cell r="F36">
            <v>0</v>
          </cell>
        </row>
        <row r="37">
          <cell r="D37">
            <v>0</v>
          </cell>
        </row>
        <row r="38">
          <cell r="C38">
            <v>5557.64</v>
          </cell>
          <cell r="D38">
            <v>6121.56</v>
          </cell>
          <cell r="E38">
            <v>6121.56</v>
          </cell>
          <cell r="F38">
            <v>0</v>
          </cell>
        </row>
        <row r="39">
          <cell r="C39">
            <v>54138</v>
          </cell>
          <cell r="D39">
            <v>40800</v>
          </cell>
          <cell r="E39">
            <v>40800</v>
          </cell>
          <cell r="F3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60">
          <cell r="D60">
            <v>45237.5</v>
          </cell>
          <cell r="E60">
            <v>45237.5</v>
          </cell>
          <cell r="F60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</sheetData>
      <sheetData sheetId="27">
        <row r="15">
          <cell r="D15">
            <v>0</v>
          </cell>
          <cell r="E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B78" sqref="B78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5" width="11.140625" style="1" customWidth="1"/>
    <col min="6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8.75" x14ac:dyDescent="0.3">
      <c r="B2" s="58" t="s">
        <v>1</v>
      </c>
      <c r="C2" s="58"/>
      <c r="D2" s="58"/>
      <c r="E2" s="58"/>
      <c r="F2" s="58"/>
      <c r="G2" s="58"/>
      <c r="H2" s="58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9" t="s">
        <v>106</v>
      </c>
      <c r="B4" s="59"/>
      <c r="C4" s="60"/>
      <c r="D4" s="60"/>
      <c r="E4" s="60"/>
      <c r="F4" s="60"/>
      <c r="G4" s="60"/>
      <c r="H4" s="61"/>
    </row>
    <row r="5" spans="1:11" x14ac:dyDescent="0.2"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H6" s="3" t="s">
        <v>97</v>
      </c>
    </row>
    <row r="7" spans="1:11" ht="22.15" customHeight="1" x14ac:dyDescent="0.2">
      <c r="A7" s="62" t="s">
        <v>3</v>
      </c>
      <c r="B7" s="62" t="s">
        <v>4</v>
      </c>
      <c r="C7" s="62" t="s">
        <v>102</v>
      </c>
      <c r="D7" s="62" t="s">
        <v>103</v>
      </c>
      <c r="E7" s="64" t="s">
        <v>87</v>
      </c>
      <c r="F7" s="65"/>
      <c r="G7" s="62" t="s">
        <v>104</v>
      </c>
      <c r="H7" s="62" t="s">
        <v>5</v>
      </c>
    </row>
    <row r="8" spans="1:11" ht="33.75" x14ac:dyDescent="0.2">
      <c r="A8" s="63"/>
      <c r="B8" s="63"/>
      <c r="C8" s="63"/>
      <c r="D8" s="63"/>
      <c r="E8" s="30" t="s">
        <v>88</v>
      </c>
      <c r="F8" s="30" t="s">
        <v>89</v>
      </c>
      <c r="G8" s="63"/>
      <c r="H8" s="63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 t="s">
        <v>105</v>
      </c>
      <c r="H9" s="4">
        <v>8</v>
      </c>
    </row>
    <row r="10" spans="1:11" s="11" customFormat="1" ht="18.75" customHeight="1" x14ac:dyDescent="0.15">
      <c r="A10" s="6"/>
      <c r="B10" s="7" t="s">
        <v>6</v>
      </c>
      <c r="C10" s="41">
        <f>C12+C13+C21+C22+C23+C27+C32+C33+C39+C40+C41+C44+C45+C46+C49+C50+C51+C55+C56</f>
        <v>6139789.8299999991</v>
      </c>
      <c r="D10" s="41">
        <f>D12+D13+D21+D22+D23+D27+D32+D33+D39+D40+D41+D44+D45+D46+D49+D50+D51+D55+D56</f>
        <v>2400803.73</v>
      </c>
      <c r="E10" s="41">
        <f>E12+E13+E21+E22+E23+E27+E32+E33+E39+E40+E41+E44+E45+E46+E49+E50+E51+E55+E56</f>
        <v>1495552.64</v>
      </c>
      <c r="F10" s="41">
        <f>F12+F13+F21+F22+F23+F27+F32+F33+F39+F40+F41+F44+F45+F46+F49+F50+F51+F55+F56</f>
        <v>905251.09</v>
      </c>
      <c r="G10" s="54">
        <f>D10-C10</f>
        <v>-3738986.0999999992</v>
      </c>
      <c r="H10" s="43"/>
      <c r="I10" s="8"/>
      <c r="J10" s="9"/>
      <c r="K10" s="10"/>
    </row>
    <row r="11" spans="1:11" s="5" customFormat="1" x14ac:dyDescent="0.15">
      <c r="A11" s="4"/>
      <c r="B11" s="7" t="s">
        <v>7</v>
      </c>
      <c r="C11" s="44"/>
      <c r="D11" s="44"/>
      <c r="E11" s="44"/>
      <c r="F11" s="44"/>
      <c r="G11" s="54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8</v>
      </c>
      <c r="C12" s="46">
        <v>0</v>
      </c>
      <c r="D12" s="46">
        <f>'[1]901-Администрация'!D12+'[1]902-образ.'!D12+'[1]903-Культура'!D12+'[1]955-ЖКХ'!D12+'[1]952-куми'!D12+'[1]953-депут'!D12+'[1]954-молод'!D12+'[1]945- фин.упр.'!D12</f>
        <v>0</v>
      </c>
      <c r="E12" s="46">
        <f>'[1]901-Администрация'!E12+'[1]902-образ.'!E12+'[1]903-Культура'!E12+'[1]955-ЖКХ'!G12+'[1]952-куми'!E12+'[1]953-депут'!E12+'[1]954-молод'!E12+'[1]945- фин.упр.'!E12</f>
        <v>0</v>
      </c>
      <c r="F12" s="46">
        <f>'[1]901-Администрация'!F12+'[1]902-образ.'!F12+'[1]903-Культура'!F12+'[1]955-ЖКХ'!H12+'[1]952-куми'!F12+'[1]953-депут'!F12+'[1]954-молод'!F12+'[1]945- фин.упр.'!F12</f>
        <v>0</v>
      </c>
      <c r="G12" s="54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9</v>
      </c>
      <c r="C13" s="42">
        <f>C14+C20</f>
        <v>0</v>
      </c>
      <c r="D13" s="42">
        <f>D14+D20</f>
        <v>0</v>
      </c>
      <c r="E13" s="42">
        <f>E14+E20</f>
        <v>0</v>
      </c>
      <c r="F13" s="42">
        <f>F14+F20</f>
        <v>0</v>
      </c>
      <c r="G13" s="54">
        <f t="shared" si="0"/>
        <v>0</v>
      </c>
      <c r="H13" s="48"/>
      <c r="J13" s="9"/>
      <c r="K13" s="15"/>
    </row>
    <row r="14" spans="1:11" ht="22.5" customHeight="1" x14ac:dyDescent="0.2">
      <c r="A14" s="16" t="s">
        <v>10</v>
      </c>
      <c r="B14" s="17" t="s">
        <v>11</v>
      </c>
      <c r="C14" s="49">
        <f>C15+C16+C17+C18+C19</f>
        <v>0</v>
      </c>
      <c r="D14" s="49">
        <f>D15+D16+D17+D18+D19</f>
        <v>0</v>
      </c>
      <c r="E14" s="49">
        <f>E15+E16+E17+E18+E19</f>
        <v>0</v>
      </c>
      <c r="F14" s="49">
        <f>F15+F16+F17+F18+F19</f>
        <v>0</v>
      </c>
      <c r="G14" s="54">
        <f t="shared" si="0"/>
        <v>0</v>
      </c>
      <c r="H14" s="50"/>
      <c r="J14" s="9"/>
    </row>
    <row r="15" spans="1:11" ht="36" customHeight="1" x14ac:dyDescent="0.2">
      <c r="A15" s="18" t="s">
        <v>12</v>
      </c>
      <c r="B15" s="19" t="s">
        <v>13</v>
      </c>
      <c r="C15" s="46">
        <f>'[1]901-Администрация'!C15+'[1]902-образ.'!C15+'[1]903-Культура'!C15+'[1]955-ЖКХ'!C15+'[1]952-куми'!C15+'[1]953-депут'!C15+'[1]954-молод'!C15+'[1]945- фин.упр.'!C15</f>
        <v>0</v>
      </c>
      <c r="D15" s="46">
        <f>'[1]901-Администрация'!D15+'[1]902-образ.'!D15+'[1]903-Культура'!D15+'[1]955-ЖКХ'!D15+'[1]952-куми'!D15+'[1]953-депут'!D15+'[1]954-молод'!D15+'[1]945- фин.упр.'!D15</f>
        <v>0</v>
      </c>
      <c r="E15" s="46">
        <f>'[1]901-Администрация'!E15+'[1]902-образ.'!E15+'[1]903-Культура'!E15+'[1]952-куми'!E15+'[1]953-депут'!E15+'[1]954-молод'!E15+'[1]945- фин.упр.'!E15</f>
        <v>0</v>
      </c>
      <c r="F15" s="46">
        <f>'[1]901-Администрация'!F15+'[1]902-образ.'!F15+'[1]903-Культура'!F15+'[1]952-куми'!F15+'[1]953-депут'!F15+'[1]954-молод'!F15+'[1]945- фин.упр.'!F15</f>
        <v>0</v>
      </c>
      <c r="G15" s="54">
        <f t="shared" si="0"/>
        <v>0</v>
      </c>
      <c r="H15" s="50"/>
      <c r="J15" s="9"/>
    </row>
    <row r="16" spans="1:11" ht="22.5" customHeight="1" x14ac:dyDescent="0.2">
      <c r="A16" s="18" t="s">
        <v>14</v>
      </c>
      <c r="B16" s="19" t="s">
        <v>15</v>
      </c>
      <c r="C16" s="46">
        <f>'[1]901-Администрация'!C16+'[1]902-образ.'!C16+'[1]903-Культура'!C16+'[1]955-ЖКХ'!C16+'[1]952-куми'!C16+'[1]953-депут'!C16+'[1]954-молод'!C16+'[1]945- фин.упр.'!C16</f>
        <v>0</v>
      </c>
      <c r="D16" s="46">
        <f>'[1]901-Администрация'!D16+'[1]902-образ.'!D16+'[1]903-Культура'!D16+'[1]955-ЖКХ'!D16+'[1]952-куми'!D16+'[1]953-депут'!D16+'[1]954-молод'!D16+'[1]945- фин.упр.'!D16</f>
        <v>0</v>
      </c>
      <c r="E16" s="46">
        <f>'[1]901-Администрация'!E16+'[1]902-образ.'!E16+'[1]903-Культура'!E16+'[1]952-куми'!E16+'[1]953-депут'!E16+'[1]954-молод'!E16+'[1]945- фин.упр.'!E16</f>
        <v>0</v>
      </c>
      <c r="F16" s="46">
        <f>'[1]901-Администрация'!F16+'[1]902-образ.'!F16+'[1]903-Культура'!F16+'[1]952-куми'!F16+'[1]953-депут'!F16+'[1]954-молод'!F16+'[1]945- фин.упр.'!F16</f>
        <v>0</v>
      </c>
      <c r="G16" s="54">
        <f t="shared" si="0"/>
        <v>0</v>
      </c>
      <c r="H16" s="50"/>
      <c r="J16" s="9"/>
    </row>
    <row r="17" spans="1:10" ht="15" customHeight="1" x14ac:dyDescent="0.2">
      <c r="A17" s="18" t="s">
        <v>16</v>
      </c>
      <c r="B17" s="19" t="s">
        <v>17</v>
      </c>
      <c r="C17" s="46">
        <f>'[1]901-Администрация'!C17+'[1]902-образ.'!C17+'[1]903-Культура'!C17+'[1]955-ЖКХ'!C17+'[1]952-куми'!C17+'[1]953-депут'!C17+'[1]954-молод'!C17+'[1]945- фин.упр.'!C17</f>
        <v>0</v>
      </c>
      <c r="D17" s="46">
        <f>'[1]901-Администрация'!D17+'[1]902-образ.'!D17+'[1]903-Культура'!D17+'[1]955-ЖКХ'!D17+'[1]952-куми'!D17+'[1]953-депут'!D17+'[1]954-молод'!D17+'[1]945- фин.упр.'!D17</f>
        <v>0</v>
      </c>
      <c r="E17" s="46">
        <f>'[1]901-Администрация'!E17+'[1]902-образ.'!E17+'[1]903-Культура'!E17+'[1]952-куми'!E17+'[1]953-депут'!E17+'[1]954-молод'!E17+'[1]945- фин.упр.'!E17</f>
        <v>0</v>
      </c>
      <c r="F17" s="46">
        <f>'[1]901-Администрация'!F17+'[1]902-образ.'!F17+'[1]903-Культура'!F17+'[1]952-куми'!F17+'[1]953-депут'!F17+'[1]954-молод'!F17+'[1]945- фин.упр.'!F17</f>
        <v>0</v>
      </c>
      <c r="G17" s="54">
        <f t="shared" si="0"/>
        <v>0</v>
      </c>
      <c r="H17" s="50"/>
      <c r="J17" s="9"/>
    </row>
    <row r="18" spans="1:10" ht="35.25" customHeight="1" x14ac:dyDescent="0.2">
      <c r="A18" s="18" t="s">
        <v>18</v>
      </c>
      <c r="B18" s="19" t="s">
        <v>19</v>
      </c>
      <c r="C18" s="46">
        <v>0</v>
      </c>
      <c r="D18" s="46">
        <f>'[1]901-Администрация'!D18+'[1]902-образ.'!D18+'[1]903-Культура'!D18+'[1]955-ЖКХ'!D18+'[1]952-куми'!D18+'[1]953-депут'!D18+'[1]954-молод'!D18+'[1]945- фин.упр.'!D18</f>
        <v>0</v>
      </c>
      <c r="E18" s="46">
        <f>'[1]901-Администрация'!E18+'[1]902-образ.'!E18+'[1]903-Культура'!E18+'[1]955-ЖКХ'!G18+'[1]952-куми'!E18+'[1]953-депут'!E18+'[1]954-молод'!E18+'[1]945- фин.упр.'!E18</f>
        <v>0</v>
      </c>
      <c r="F18" s="46">
        <f>'[1]901-Администрация'!F18+'[1]902-образ.'!F18+'[1]903-Культура'!F18+'[1]952-куми'!F18+'[1]953-депут'!F18+'[1]954-молод'!F18+'[1]945- фин.упр.'!F18</f>
        <v>0</v>
      </c>
      <c r="G18" s="54">
        <f t="shared" si="0"/>
        <v>0</v>
      </c>
      <c r="H18" s="50"/>
      <c r="J18" s="9"/>
    </row>
    <row r="19" spans="1:10" ht="13.5" customHeight="1" x14ac:dyDescent="0.2">
      <c r="A19" s="18" t="s">
        <v>20</v>
      </c>
      <c r="B19" s="19" t="s">
        <v>21</v>
      </c>
      <c r="C19" s="46">
        <v>0</v>
      </c>
      <c r="D19" s="46">
        <f>'[1]901-Администрация'!D19+'[1]902-образ.'!D19+'[1]903-Культура'!D19+'[1]955-ЖКХ'!D19+'[1]952-куми'!D19+'[1]953-депут'!D19+'[1]954-молод'!D19+'[1]945- фин.упр.'!D19</f>
        <v>0</v>
      </c>
      <c r="E19" s="46">
        <f>'[1]901-Администрация'!E19+'[1]902-образ.'!E19+'[1]903-Культура'!E19+'[1]955-ЖКХ'!G19+'[1]952-куми'!E19+'[1]953-депут'!E19+'[1]954-молод'!E19+'[1]945- фин.упр.'!E19</f>
        <v>0</v>
      </c>
      <c r="F19" s="46">
        <f>'[1]901-Администрация'!F19+'[1]902-образ.'!F19+'[1]903-Культура'!F19+'[1]952-куми'!F19+'[1]953-депут'!F19+'[1]954-молод'!F19+'[1]945- фин.упр.'!F19</f>
        <v>0</v>
      </c>
      <c r="G19" s="54">
        <f t="shared" si="0"/>
        <v>0</v>
      </c>
      <c r="H19" s="50"/>
      <c r="J19" s="9"/>
    </row>
    <row r="20" spans="1:10" ht="43.5" customHeight="1" x14ac:dyDescent="0.2">
      <c r="A20" s="16" t="s">
        <v>22</v>
      </c>
      <c r="B20" s="17" t="s">
        <v>23</v>
      </c>
      <c r="C20" s="46">
        <v>0</v>
      </c>
      <c r="D20" s="46">
        <f>'[1]901-Администрация'!D20+'[1]902-образ.'!D20+'[1]903-Культура'!D20+'[1]955-ЖКХ'!D20+'[1]952-куми'!D20+'[1]953-депут'!D20+'[1]954-молод'!D20+'[1]945- фин.упр.'!D20</f>
        <v>0</v>
      </c>
      <c r="E20" s="46">
        <f>'[1]901-Администрация'!E20+'[1]902-образ.'!E20+'[1]903-Культура'!E20+'[1]955-ЖКХ'!G20+'[1]952-куми'!E20+'[1]953-депут'!E20+'[1]954-молод'!E20+'[1]945- фин.упр.'!E20</f>
        <v>0</v>
      </c>
      <c r="F20" s="46">
        <f>'[1]901-Администрация'!F20+'[1]902-образ.'!F20+'[1]903-Культура'!F20+'[1]955-ЖКХ'!H20+'[1]952-куми'!F20+'[1]953-депут'!F20+'[1]954-молод'!F20+'[1]945- фин.упр.'!F20</f>
        <v>0</v>
      </c>
      <c r="G20" s="54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24</v>
      </c>
      <c r="C21" s="46">
        <v>0</v>
      </c>
      <c r="D21" s="46">
        <f>'[1]901-Администрация'!D21+'[1]902-образ.'!D21+'[1]903-Культура'!D21+'[1]955-ЖКХ'!D21+'[1]952-куми'!D21+'[1]953-депут'!D21+'[1]954-молод'!D21+'[1]945- фин.упр.'!D21</f>
        <v>0</v>
      </c>
      <c r="E21" s="46">
        <f>'[1]901-Администрация'!E21+'[1]902-образ.'!E21+'[1]903-Культура'!E21+'[1]955-ЖКХ'!G21+'[1]952-куми'!E21+'[1]953-депут'!E21+'[1]954-молод'!E21+'[1]945- фин.упр.'!E21</f>
        <v>0</v>
      </c>
      <c r="F21" s="46">
        <f>'[1]901-Администрация'!F21+'[1]902-образ.'!F21+'[1]903-Культура'!F21+'[1]955-ЖКХ'!H21+'[1]952-куми'!F21+'[1]953-депут'!F21+'[1]954-молод'!F21+'[1]945- фин.упр.'!F21</f>
        <v>0</v>
      </c>
      <c r="G21" s="54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25</v>
      </c>
      <c r="C22" s="46">
        <v>0</v>
      </c>
      <c r="D22" s="46">
        <f>'[1]901-Администрация'!D22+'[1]902-образ.'!D22+'[1]903-Культура'!D22+'[1]955-ЖКХ'!D22+'[1]952-куми'!D22+'[1]953-депут'!D22+'[1]954-молод'!D22+'[1]945- фин.упр.'!D22</f>
        <v>0</v>
      </c>
      <c r="E22" s="46">
        <f>'[1]901-Администрация'!E22+'[1]902-образ.'!E22+'[1]903-Культура'!E22+'[1]955-ЖКХ'!G22+'[1]952-куми'!E22+'[1]953-депут'!E22+'[1]954-молод'!E22+'[1]945- фин.упр.'!E22</f>
        <v>0</v>
      </c>
      <c r="F22" s="46">
        <f>'[1]901-Администрация'!F22+'[1]902-образ.'!F22+'[1]903-Культура'!F22+'[1]955-ЖКХ'!H22+'[1]952-куми'!F22+'[1]953-депут'!F22+'[1]954-молод'!F22+'[1]945- фин.упр.'!F22</f>
        <v>0</v>
      </c>
      <c r="G22" s="54">
        <f t="shared" si="0"/>
        <v>0</v>
      </c>
      <c r="H22" s="51"/>
      <c r="J22" s="9"/>
    </row>
    <row r="23" spans="1:10" s="13" customFormat="1" x14ac:dyDescent="0.2">
      <c r="A23" s="12">
        <v>222</v>
      </c>
      <c r="B23" s="20" t="s">
        <v>26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54">
        <f t="shared" si="0"/>
        <v>0</v>
      </c>
      <c r="H23" s="47"/>
      <c r="J23" s="9"/>
    </row>
    <row r="24" spans="1:10" ht="45" customHeight="1" x14ac:dyDescent="0.2">
      <c r="A24" s="22" t="s">
        <v>27</v>
      </c>
      <c r="B24" s="17" t="s">
        <v>28</v>
      </c>
      <c r="C24" s="46">
        <f>'[1]901-Администрация'!C24+'[1]902-образ.'!C24+'[1]903-Культура'!C24+'[1]955-ЖКХ'!C24+'[1]952-куми'!C24+'[1]953-депут'!C24+'[1]954-молод'!C24+'[1]945- фин.упр.'!C24</f>
        <v>0</v>
      </c>
      <c r="D24" s="46">
        <f>'[1]901-Администрация'!D24+'[1]902-образ.'!D24+'[1]903-Культура'!D24+'[1]955-ЖКХ'!D24+'[1]952-куми'!D24+'[1]953-депут'!D24+'[1]954-молод'!D24+'[1]945- фин.упр.'!D24</f>
        <v>0</v>
      </c>
      <c r="E24" s="46">
        <f>'[1]901-Администрация'!E24+'[1]902-образ.'!E24+'[1]903-Культура'!E24+'[1]952-куми'!E24+'[1]953-депут'!E24+'[1]954-молод'!E24+'[1]945- фин.упр.'!E24</f>
        <v>0</v>
      </c>
      <c r="F24" s="46">
        <f>'[1]901-Администрация'!F24+'[1]902-образ.'!F24+'[1]903-Культура'!F24+'[1]952-куми'!F24+'[1]953-депут'!F24+'[1]954-молод'!F24+'[1]945- фин.упр.'!F24</f>
        <v>0</v>
      </c>
      <c r="G24" s="54">
        <f t="shared" si="0"/>
        <v>0</v>
      </c>
      <c r="H24" s="50"/>
      <c r="J24" s="9"/>
    </row>
    <row r="25" spans="1:10" ht="31.5" customHeight="1" x14ac:dyDescent="0.2">
      <c r="A25" s="22" t="s">
        <v>29</v>
      </c>
      <c r="B25" s="17" t="s">
        <v>30</v>
      </c>
      <c r="C25" s="46">
        <v>0</v>
      </c>
      <c r="D25" s="46">
        <f>'[1]901-Администрация'!D25+'[1]902-образ.'!D25+'[1]903-Культура'!D25+'[1]955-ЖКХ'!D25+'[1]952-куми'!D25+'[1]953-депут'!D25+'[1]954-молод'!D25+'[1]945- фин.упр.'!D25</f>
        <v>0</v>
      </c>
      <c r="E25" s="46">
        <f>'[1]901-Администрация'!E25+'[1]902-образ.'!E25+'[1]903-Культура'!E25+'[1]955-ЖКХ'!G25+'[1]952-куми'!E25+'[1]953-депут'!E25+'[1]954-молод'!E25+'[1]945- фин.упр.'!E25</f>
        <v>0</v>
      </c>
      <c r="F25" s="46">
        <f>'[1]901-Администрация'!F25+'[1]902-образ.'!F25+'[1]903-Культура'!F25+'[1]952-куми'!F25+'[1]953-депут'!F25+'[1]954-молод'!F25+'[1]945- фин.упр.'!F25</f>
        <v>0</v>
      </c>
      <c r="G25" s="54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31</v>
      </c>
      <c r="C26" s="46">
        <v>0</v>
      </c>
      <c r="D26" s="46">
        <f>'[1]901-Администрация'!D26+'[1]902-образ.'!D26+'[1]903-Культура'!D26+'[1]955-ЖКХ'!D26+'[1]952-куми'!D26+'[1]953-депут'!D26+'[1]954-молод'!D26+'[1]945- фин.упр.'!D26</f>
        <v>0</v>
      </c>
      <c r="E26" s="46">
        <f>'[1]901-Администрация'!E26+'[1]902-образ.'!E26+'[1]903-Культура'!E26+'[1]955-ЖКХ'!G26+'[1]952-куми'!E26+'[1]953-депут'!E26+'[1]954-молод'!E26+'[1]945- фин.упр.'!E26</f>
        <v>0</v>
      </c>
      <c r="F26" s="46">
        <f>'[1]901-Администрация'!F26+'[1]902-образ.'!F26+'[1]903-Культура'!F26+'[1]952-куми'!F26+'[1]953-депут'!F26+'[1]954-молод'!F26+'[1]945- фин.упр.'!F26</f>
        <v>0</v>
      </c>
      <c r="G26" s="54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32</v>
      </c>
      <c r="C27" s="42">
        <f>C28+C31</f>
        <v>173297.79</v>
      </c>
      <c r="D27" s="42">
        <f>D28+D31</f>
        <v>78289.53</v>
      </c>
      <c r="E27" s="42">
        <f>E28+E31</f>
        <v>34119.619999999995</v>
      </c>
      <c r="F27" s="42">
        <f>F28+F31</f>
        <v>44169.91</v>
      </c>
      <c r="G27" s="54">
        <f t="shared" si="0"/>
        <v>-95008.260000000009</v>
      </c>
      <c r="H27" s="47"/>
      <c r="J27" s="9"/>
    </row>
    <row r="28" spans="1:10" s="24" customFormat="1" ht="33.75" x14ac:dyDescent="0.2">
      <c r="A28" s="22" t="s">
        <v>33</v>
      </c>
      <c r="B28" s="23" t="s">
        <v>34</v>
      </c>
      <c r="C28" s="49">
        <f>SUM(C29:C30)</f>
        <v>173297.79</v>
      </c>
      <c r="D28" s="49">
        <f>D29+D30</f>
        <v>78289.53</v>
      </c>
      <c r="E28" s="49">
        <f>E29+E30</f>
        <v>34119.619999999995</v>
      </c>
      <c r="F28" s="49">
        <f>F29+F30</f>
        <v>44169.91</v>
      </c>
      <c r="G28" s="54">
        <f t="shared" si="0"/>
        <v>-95008.260000000009</v>
      </c>
      <c r="H28" s="52"/>
      <c r="J28" s="9"/>
    </row>
    <row r="29" spans="1:10" s="24" customFormat="1" x14ac:dyDescent="0.2">
      <c r="A29" s="22" t="s">
        <v>35</v>
      </c>
      <c r="B29" s="25" t="s">
        <v>36</v>
      </c>
      <c r="C29" s="46">
        <f>'[1]901-Администрация'!C29+'[1]902-образ.'!C29+'[1]903-Культура'!C29+'[1]952-куми'!C29+'[1]953-депут'!C29+'[1]954-молод'!C29+'[1]945- фин.упр.'!C29</f>
        <v>173297.79</v>
      </c>
      <c r="D29" s="46">
        <f>'[1]901-Администрация'!D29+'[1]902-образ.'!D29+'[1]903-Культура'!D29+'[1]952-куми'!D29+'[1]953-депут'!D29+'[1]954-молод'!D29+'[1]945- фин.упр.'!D29</f>
        <v>78289.53</v>
      </c>
      <c r="E29" s="46">
        <f>'[1]901-Администрация'!E29+'[1]902-образ.'!E29+'[1]903-Культура'!E29+'[1]952-куми'!E29+'[1]953-депут'!E29+'[1]954-молод'!E29+'[1]945- фин.упр.'!E29</f>
        <v>34119.619999999995</v>
      </c>
      <c r="F29" s="46">
        <f>'[1]901-Администрация'!F29+'[1]902-образ.'!F29+'[1]903-Культура'!F29+'[1]952-куми'!F29+'[1]953-депут'!F29+'[1]954-молод'!F29+'[1]945- фин.упр.'!F29</f>
        <v>44169.91</v>
      </c>
      <c r="G29" s="54">
        <f t="shared" si="0"/>
        <v>-95008.260000000009</v>
      </c>
      <c r="H29" s="52"/>
      <c r="J29" s="9"/>
    </row>
    <row r="30" spans="1:10" s="24" customFormat="1" ht="21.75" customHeight="1" x14ac:dyDescent="0.2">
      <c r="A30" s="22" t="s">
        <v>37</v>
      </c>
      <c r="B30" s="25" t="s">
        <v>38</v>
      </c>
      <c r="C30" s="46">
        <f>'[1]901-Администрация'!C30+'[1]902-образ.'!C30+'[1]903-Культура'!C30+'[1]952-куми'!C30+'[1]953-депут'!C30+'[1]954-молод'!C30+'[1]945- фин.упр.'!C30</f>
        <v>0</v>
      </c>
      <c r="D30" s="46">
        <f>'[1]901-Администрация'!D30+'[1]902-образ.'!D30+'[1]903-Культура'!D30+'[1]952-куми'!D30+'[1]953-депут'!D30+'[1]954-молод'!D30+'[1]945- фин.упр.'!D30</f>
        <v>0</v>
      </c>
      <c r="E30" s="46">
        <f>'[1]901-Администрация'!E30+'[1]902-образ.'!E30+'[1]903-Культура'!E30+'[1]952-куми'!E30+'[1]953-депут'!E30+'[1]954-молод'!E30+'[1]945- фин.упр.'!E30</f>
        <v>0</v>
      </c>
      <c r="F30" s="46">
        <f>'[1]901-Администрация'!F30+'[1]902-образ.'!F30+'[1]903-Культура'!F30+'[1]952-куми'!F30+'[1]953-депут'!F30+'[1]954-молод'!F30+'[1]945- фин.упр.'!F30</f>
        <v>0</v>
      </c>
      <c r="G30" s="54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39</v>
      </c>
      <c r="C31" s="46">
        <v>0</v>
      </c>
      <c r="D31" s="46">
        <f>'[1]901-Администрация'!D31+'[1]902-образ.'!D31+'[1]903-Культура'!D31+'[1]955-ЖКХ'!D31+'[1]952-куми'!D31+'[1]953-депут'!D31+'[1]954-молод'!D31+'[1]945- фин.упр.'!D31</f>
        <v>0</v>
      </c>
      <c r="E31" s="46">
        <f>'[1]901-Администрация'!E31+'[1]902-образ.'!E31+'[1]903-Культура'!E31+'[1]955-ЖКХ'!G31+'[1]952-куми'!E31+'[1]953-депут'!E31+'[1]954-молод'!E31+'[1]945- фин.упр.'!E31</f>
        <v>0</v>
      </c>
      <c r="F31" s="46">
        <f>'[1]901-Администрация'!F31+'[1]902-образ.'!F31+'[1]903-Культура'!F31+'[1]952-куми'!F31+'[1]953-депут'!F31+'[1]954-молод'!F31+'[1]945- фин.упр.'!F31</f>
        <v>0</v>
      </c>
      <c r="G31" s="54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40</v>
      </c>
      <c r="C32" s="46">
        <v>0</v>
      </c>
      <c r="D32" s="46">
        <f>'[1]901-Администрация'!D32+'[1]902-образ.'!D32+'[1]903-Культура'!D32+'[1]955-ЖКХ'!D32+'[1]952-куми'!D32+'[1]953-депут'!D32+'[1]954-молод'!D32+'[1]945- фин.упр.'!D32</f>
        <v>0</v>
      </c>
      <c r="E32" s="46">
        <f>'[1]901-Администрация'!E32+'[1]902-образ.'!E32+'[1]903-Культура'!E32+'[1]955-ЖКХ'!G32+'[1]952-куми'!E32+'[1]953-депут'!E32+'[1]954-молод'!E32+'[1]945- фин.упр.'!E32</f>
        <v>0</v>
      </c>
      <c r="F32" s="46">
        <f>'[1]901-Администрация'!F32+'[1]902-образ.'!F32+'[1]903-Культура'!F32+'[1]955-ЖКХ'!H32+'[1]952-куми'!F32+'[1]953-депут'!F32+'[1]954-молод'!F32+'[1]945- фин.упр.'!F32</f>
        <v>0</v>
      </c>
      <c r="G32" s="54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41</v>
      </c>
      <c r="C33" s="42">
        <f>C34+C35+C36+C37+C38</f>
        <v>93007.26</v>
      </c>
      <c r="D33" s="42">
        <f>D34+D35+D36+D37+D38</f>
        <v>135864.59</v>
      </c>
      <c r="E33" s="42">
        <f>E34+E35+E36+E37+E38</f>
        <v>135864.59</v>
      </c>
      <c r="F33" s="42">
        <f>F34+F35+F36+F37+F38</f>
        <v>0</v>
      </c>
      <c r="G33" s="54">
        <f t="shared" si="0"/>
        <v>42857.33</v>
      </c>
      <c r="H33" s="47"/>
      <c r="J33" s="9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6">
        <f>'[1]901-Администрация'!C34+'[1]902-образ.'!C34+'[1]903-Культура'!C34+'[1]955-ЖКХ'!C34+'[1]952-куми'!C34+'[1]953-депут'!C34+'[1]954-молод'!C34+'[1]945- фин.упр.'!C34</f>
        <v>83449.62</v>
      </c>
      <c r="D34" s="46">
        <f>'[1]901-Администрация'!D34+'[1]902-образ.'!D34+'[1]903-Культура'!D34+'[1]955-ЖКХ'!D34+'[1]952-куми'!D34+'[1]953-депут'!D34+'[1]954-молод'!D34+'[1]945- фин.упр.'!D34</f>
        <v>119743.03</v>
      </c>
      <c r="E34" s="46">
        <f>'[1]901-Администрация'!E34+'[1]902-образ.'!E34+'[1]903-Культура'!E34+'[1]955-ЖКХ'!G34+'[1]952-куми'!E34+'[1]953-депут'!E34+'[1]954-молод'!E34+'[1]945- фин.упр.'!E34</f>
        <v>119743.03</v>
      </c>
      <c r="F34" s="46">
        <f>'[1]901-Администрация'!F34+'[1]902-образ.'!F34+'[1]903-Культура'!F34+'[1]955-ЖКХ'!H34+'[1]952-куми'!F34+'[1]953-депут'!F34+'[1]954-молод'!F34+'[1]945- фин.упр.'!F34</f>
        <v>0</v>
      </c>
      <c r="G34" s="54">
        <f t="shared" si="0"/>
        <v>36293.410000000003</v>
      </c>
      <c r="H34" s="52"/>
      <c r="J34" s="9"/>
    </row>
    <row r="35" spans="1:11" s="24" customFormat="1" ht="23.25" customHeight="1" x14ac:dyDescent="0.2">
      <c r="A35" s="18" t="s">
        <v>44</v>
      </c>
      <c r="B35" s="25" t="s">
        <v>45</v>
      </c>
      <c r="C35" s="46">
        <f>'[1]901-Администрация'!C35+'[1]902-образ.'!C35+'[1]903-Культура'!C35+'[1]955-ЖКХ'!C35+'[1]952-куми'!C35+'[1]953-депут'!C35+'[1]954-молод'!C35+'[1]945- фин.упр.'!C35</f>
        <v>0</v>
      </c>
      <c r="D35" s="46">
        <f>'[1]901-Администрация'!D35+'[1]902-образ.'!D35+'[1]903-Культура'!D35+'[1]955-ЖКХ'!D35+'[1]952-куми'!D35+'[1]953-депут'!D35+'[1]954-молод'!D35+'[1]945- фин.упр.'!D35</f>
        <v>0</v>
      </c>
      <c r="E35" s="46">
        <f>'[1]901-Администрация'!E35+'[1]902-образ.'!E35+'[1]903-Культура'!E35+'[1]955-ЖКХ'!G35+'[1]952-куми'!E35+'[1]953-депут'!E35+'[1]954-молод'!E35+'[1]945- фин.упр.'!E35</f>
        <v>0</v>
      </c>
      <c r="F35" s="46">
        <f>'[1]901-Администрация'!F35+'[1]902-образ.'!F35+'[1]903-Культура'!F35+'[1]955-ЖКХ'!H35+'[1]952-куми'!F35+'[1]953-депут'!F35+'[1]954-молод'!F35+'[1]945- фин.упр.'!F35</f>
        <v>0</v>
      </c>
      <c r="G35" s="54">
        <f t="shared" si="0"/>
        <v>0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46</v>
      </c>
      <c r="C36" s="46">
        <f>'[1]901-Администрация'!C36+'[1]902-образ.'!C36+'[1]903-Культура'!C36+'[1]955-ЖКХ'!C36+'[1]952-куми'!C36+'[1]953-депут'!C36+'[1]954-молод'!C36+'[1]945- фин.упр.'!C36</f>
        <v>4000</v>
      </c>
      <c r="D36" s="46">
        <f>'[1]901-Администрация'!D36+'[1]902-образ.'!D36+'[1]903-Культура'!D36+'[1]955-ЖКХ'!D36+'[1]952-куми'!D36+'[1]953-депут'!D36+'[1]954-молод'!D36+'[1]945- фин.упр.'!D36</f>
        <v>10000</v>
      </c>
      <c r="E36" s="46">
        <f>'[1]901-Администрация'!E36+'[1]902-образ.'!E36+'[1]903-Культура'!E36+'[1]955-ЖКХ'!G36+'[1]952-куми'!E36+'[1]953-депут'!E36+'[1]954-молод'!E36+'[1]945- фин.упр.'!E36</f>
        <v>10000</v>
      </c>
      <c r="F36" s="46">
        <f>'[1]901-Администрация'!F36+'[1]902-образ.'!F36+'[1]903-Культура'!F36+'[1]955-ЖКХ'!H36+'[1]952-куми'!F36+'[1]953-депут'!F36+'[1]954-молод'!F36+'[1]945- фин.упр.'!F36</f>
        <v>0</v>
      </c>
      <c r="G36" s="54">
        <f t="shared" si="0"/>
        <v>6000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47</v>
      </c>
      <c r="C37" s="46">
        <v>0</v>
      </c>
      <c r="D37" s="46">
        <f>'[1]901-Администрация'!D37+'[1]902-образ.'!D37+'[1]903-Культура'!D37+'[1]955-ЖКХ'!D37+'[1]952-куми'!D37+'[1]953-депут'!D37+'[1]954-молод'!D37+'[1]945- фин.упр.'!D37</f>
        <v>0</v>
      </c>
      <c r="E37" s="46">
        <f>'[1]901-Администрация'!E37+'[1]902-образ.'!E37+'[1]903-Культура'!E37+'[1]955-ЖКХ'!G37+'[1]952-куми'!E37+'[1]953-депут'!E37+'[1]954-молод'!E37+'[1]945- фин.упр.'!E37</f>
        <v>0</v>
      </c>
      <c r="F37" s="46">
        <f>'[1]901-Администрация'!F37+'[1]902-образ.'!F37+'[1]903-Культура'!F37+'[1]955-ЖКХ'!H37+'[1]952-куми'!F37+'[1]953-депут'!F37+'[1]954-молод'!F37+'[1]945- фин.упр.'!F37</f>
        <v>0</v>
      </c>
      <c r="G37" s="54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48</v>
      </c>
      <c r="C38" s="46">
        <f>'[1]901-Администрация'!C38+'[1]902-образ.'!C38+'[1]903-Культура'!C38+'[1]955-ЖКХ'!C38+'[1]952-куми'!C38+'[1]953-депут'!C38+'[1]954-молод'!C38+'[1]945- фин.упр.'!C38</f>
        <v>5557.64</v>
      </c>
      <c r="D38" s="46">
        <f>'[1]901-Администрация'!D38+'[1]902-образ.'!D38+'[1]903-Культура'!D38+'[1]955-ЖКХ'!D38+'[1]952-куми'!D38+'[1]953-депут'!D38+'[1]954-молод'!D38+'[1]945- фин.упр.'!D38</f>
        <v>6121.56</v>
      </c>
      <c r="E38" s="46">
        <f>'[1]901-Администрация'!E38+'[1]902-образ.'!E38+'[1]903-Культура'!E38+'[1]955-ЖКХ'!G38+'[1]952-куми'!E38+'[1]953-депут'!E38+'[1]954-молод'!E38+'[1]945- фин.упр.'!E38</f>
        <v>6121.56</v>
      </c>
      <c r="F38" s="46">
        <f>'[1]901-Администрация'!F38+'[1]902-образ.'!F38+'[1]903-Культура'!F38+'[1]955-ЖКХ'!H38+'[1]952-куми'!F38+'[1]953-депут'!F38+'[1]954-молод'!F38+'[1]945- фин.упр.'!F38</f>
        <v>0</v>
      </c>
      <c r="G38" s="54">
        <f t="shared" si="0"/>
        <v>563.92000000000007</v>
      </c>
      <c r="H38" s="52"/>
      <c r="J38" s="9"/>
    </row>
    <row r="39" spans="1:11" s="13" customFormat="1" ht="25.5" customHeight="1" x14ac:dyDescent="0.2">
      <c r="A39" s="12">
        <v>226</v>
      </c>
      <c r="B39" s="20" t="s">
        <v>49</v>
      </c>
      <c r="C39" s="46">
        <f>'[1]901-Администрация'!C39+'[1]902-образ.'!C39+'[1]903-Культура'!C39+'[1]955-ЖКХ'!C39+'[1]952-куми'!C39+'[1]953-депут'!C39+'[1]954-молод'!C39+'[1]945- фин.упр.'!C39</f>
        <v>83503</v>
      </c>
      <c r="D39" s="66">
        <f>'[1]901-Администрация'!D39+'[1]902-образ.'!D39+'[1]903-Культура'!D39+'[1]955-ЖКХ'!D39+'[1]952-куми'!D39+'[1]953-депут'!D39+'[1]954-молод'!D39+'[1]945- фин.упр.'!D39</f>
        <v>86048.8</v>
      </c>
      <c r="E39" s="46">
        <f>'[1]901-Администрация'!E39+'[1]902-образ.'!E39+'[1]903-Культура'!E39+'[1]952-куми'!E39+'[1]953-депут'!E39+'[1]954-молод'!E39+'[1]945- фин.упр.'!E39+'[1]955-ЖКХ'!E39</f>
        <v>86048.8</v>
      </c>
      <c r="F39" s="46">
        <f>'[1]901-Администрация'!F39+'[1]902-образ.'!F39+'[1]903-Культура'!F39+'[1]952-куми'!F39+'[1]953-депут'!F39+'[1]954-молод'!F39+'[1]945- фин.упр.'!F39+'[1]955-ЖКХ'!F39</f>
        <v>0</v>
      </c>
      <c r="G39" s="54">
        <f t="shared" si="0"/>
        <v>2545.8000000000029</v>
      </c>
      <c r="H39" s="47"/>
      <c r="J39" s="9"/>
    </row>
    <row r="40" spans="1:11" s="13" customFormat="1" x14ac:dyDescent="0.2">
      <c r="A40" s="12">
        <v>231</v>
      </c>
      <c r="B40" s="20" t="s">
        <v>50</v>
      </c>
      <c r="C40" s="46">
        <v>0</v>
      </c>
      <c r="D40" s="46">
        <f>'[1]901-Администрация'!D40+'[1]902-образ.'!D40+'[1]903-Культура'!D40+'[1]955-ЖКХ'!D40+'[1]952-куми'!D40+'[1]953-депут'!D40+'[1]954-молод'!D40+'[1]945- фин.упр.'!D40</f>
        <v>0</v>
      </c>
      <c r="E40" s="46">
        <f>'[1]901-Администрация'!E40+'[1]902-образ.'!E40+'[1]903-Культура'!E40+'[1]955-ЖКХ'!G40+'[1]952-куми'!E40+'[1]953-депут'!E40+'[1]954-молод'!E40+'[1]945- фин.упр.'!E40</f>
        <v>0</v>
      </c>
      <c r="F40" s="46">
        <f>'[1]901-Администрация'!F40+'[1]902-образ.'!F40+'[1]903-Культура'!F40+'[1]955-ЖКХ'!H40+'[1]952-куми'!F40+'[1]953-депут'!F40+'[1]954-молод'!F40+'[1]945- фин.упр.'!F40</f>
        <v>0</v>
      </c>
      <c r="G40" s="54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51</v>
      </c>
      <c r="C41" s="42">
        <f>C42+C43</f>
        <v>5786431.7799999993</v>
      </c>
      <c r="D41" s="42">
        <f>D42+D43</f>
        <v>2042313.31</v>
      </c>
      <c r="E41" s="42">
        <f>E42+E43</f>
        <v>1181232.1299999999</v>
      </c>
      <c r="F41" s="42">
        <f>F42+F43</f>
        <v>861081.17999999993</v>
      </c>
      <c r="G41" s="54">
        <f t="shared" si="0"/>
        <v>-3744118.4699999993</v>
      </c>
      <c r="H41" s="47"/>
      <c r="J41" s="9"/>
    </row>
    <row r="42" spans="1:11" ht="25.5" customHeight="1" x14ac:dyDescent="0.2">
      <c r="A42" s="22">
        <v>241</v>
      </c>
      <c r="B42" s="23" t="s">
        <v>52</v>
      </c>
      <c r="C42" s="46">
        <f>'[1]901-Администрация'!C42+'[1]902-образ.'!C42+'[1]903-Культура'!C42+'[1]955-ЖКХ'!C42+'[1]952-куми'!C42+'[1]953-депут'!C42+'[1]954-молод'!C42+'[1]945- фин.упр.'!C42</f>
        <v>2389936.96</v>
      </c>
      <c r="D42" s="46">
        <f>'[1]901-Администрация'!D42+'[1]902-образ.'!D42+'[1]903-Культура'!D42+'[1]955-ЖКХ'!D42+'[1]952-куми'!D42+'[1]953-депут'!D42+'[1]954-молод'!D42+'[1]945- фин.упр.'!D42</f>
        <v>1544691.95</v>
      </c>
      <c r="E42" s="46">
        <f>'[1]901-Администрация'!E42+'[1]902-образ.'!E42+'[1]903-Культура'!E42+'[1]955-ЖКХ'!E42+'[1]952-куми'!E42+'[1]953-депут'!E42+'[1]954-молод'!E42+'[1]945- фин.упр.'!E42</f>
        <v>831729</v>
      </c>
      <c r="F42" s="46">
        <f>'[1]901-Администрация'!F42+'[1]902-образ.'!F42+'[1]903-Культура'!F42+'[1]955-ЖКХ'!F42+'[1]952-куми'!F42+'[1]953-депут'!F42+'[1]954-молод'!F42+'[1]945- фин.упр.'!F42</f>
        <v>712962.95</v>
      </c>
      <c r="G42" s="54">
        <f t="shared" si="0"/>
        <v>-845245.01</v>
      </c>
      <c r="H42" s="50"/>
      <c r="J42" s="9"/>
    </row>
    <row r="43" spans="1:11" ht="35.25" customHeight="1" x14ac:dyDescent="0.2">
      <c r="A43" s="22">
        <v>242</v>
      </c>
      <c r="B43" s="23" t="s">
        <v>53</v>
      </c>
      <c r="C43" s="46">
        <f>'[1]901-Администрация'!C43+'[1]902-образ.'!C43+'[1]903-Культура'!C43+'[1]955-ЖКХ'!C43+'[1]952-куми'!C43+'[1]953-депут'!C43+'[1]954-молод'!C43+'[1]945- фин.упр.'!C43</f>
        <v>3396494.82</v>
      </c>
      <c r="D43" s="46">
        <f>'[1]901-Администрация'!D43+'[1]902-образ.'!D43+'[1]903-Культура'!D43+'[1]955-ЖКХ'!D43+'[1]952-куми'!D43+'[1]953-депут'!D43+'[1]954-молод'!D43+'[1]945- фин.упр.'!D43</f>
        <v>497621.36</v>
      </c>
      <c r="E43" s="46">
        <f>'[1]901-Администрация'!E43+'[1]902-образ.'!E43+'[1]903-Культура'!E43+'[1]955-ЖКХ'!E43+'[1]952-куми'!E43+'[1]953-депут'!E43+'[1]954-молод'!E43+'[1]945- фин.упр.'!E43</f>
        <v>349503.13</v>
      </c>
      <c r="F43" s="46">
        <f>'[1]901-Администрация'!F43+'[1]902-образ.'!F43+'[1]903-Культура'!F43+'[1]955-ЖКХ'!F43+'[1]952-куми'!F43+'[1]953-депут'!F43+'[1]954-молод'!F43+'[1]945- фин.упр.'!F43</f>
        <v>148118.23000000001</v>
      </c>
      <c r="G43" s="54">
        <f t="shared" si="0"/>
        <v>-2898873.46</v>
      </c>
      <c r="H43" s="50"/>
      <c r="J43" s="9"/>
    </row>
    <row r="44" spans="1:11" s="13" customFormat="1" ht="24" customHeight="1" x14ac:dyDescent="0.2">
      <c r="A44" s="12">
        <v>251</v>
      </c>
      <c r="B44" s="20" t="s">
        <v>54</v>
      </c>
      <c r="C44" s="46">
        <v>0</v>
      </c>
      <c r="D44" s="46">
        <f>'[1]901-Администрация'!D44+'[1]902-образ.'!D44+'[1]903-Культура'!D44+'[1]955-ЖКХ'!D44+'[1]952-куми'!D44+'[1]953-депут'!D44+'[1]954-молод'!D44+'[1]945- фин.упр.'!D44</f>
        <v>0</v>
      </c>
      <c r="E44" s="46">
        <f>'[1]901-Администрация'!E44+'[1]902-образ.'!E44+'[1]903-Культура'!E44+'[1]955-ЖКХ'!G44+'[1]952-куми'!E44+'[1]953-депут'!E44+'[1]954-молод'!E44+'[1]945- фин.упр.'!E44</f>
        <v>0</v>
      </c>
      <c r="F44" s="46">
        <f>'[1]901-Администрация'!F44+'[1]902-образ.'!F44+'[1]903-Культура'!F44+'[1]955-ЖКХ'!H44+'[1]952-куми'!F44+'[1]953-депут'!F44+'[1]954-молод'!F44+'[1]945- фин.упр.'!F44</f>
        <v>0</v>
      </c>
      <c r="G44" s="54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55</v>
      </c>
      <c r="C45" s="46">
        <v>0</v>
      </c>
      <c r="D45" s="46">
        <f>'[1]901-Администрация'!D45+'[1]902-образ.'!D45+'[1]903-Культура'!D45+'[1]955-ЖКХ'!D45+'[1]952-куми'!D45+'[1]953-депут'!D45+'[1]954-молод'!D45+'[1]945- фин.упр.'!D45</f>
        <v>0</v>
      </c>
      <c r="E45" s="46">
        <f>'[1]901-Администрация'!E45+'[1]902-образ.'!E45+'[1]903-Культура'!E45+'[1]955-ЖКХ'!G45+'[1]952-куми'!E45+'[1]953-депут'!E45+'[1]954-молод'!E45+'[1]945- фин.упр.'!E45</f>
        <v>0</v>
      </c>
      <c r="F45" s="46">
        <f>'[1]901-Администрация'!F45+'[1]902-образ.'!F45+'[1]903-Культура'!F45+'[1]955-ЖКХ'!H45+'[1]952-куми'!F45+'[1]953-депут'!F45+'[1]954-молод'!F45+'[1]945- фин.упр.'!F45</f>
        <v>0</v>
      </c>
      <c r="G45" s="54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56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4">
        <f t="shared" si="0"/>
        <v>0</v>
      </c>
      <c r="H46" s="47"/>
      <c r="J46" s="9"/>
    </row>
    <row r="47" spans="1:11" ht="16.5" customHeight="1" x14ac:dyDescent="0.2">
      <c r="A47" s="22" t="s">
        <v>57</v>
      </c>
      <c r="B47" s="23" t="s">
        <v>58</v>
      </c>
      <c r="C47" s="46">
        <v>0</v>
      </c>
      <c r="D47" s="46">
        <f>'[1]901-Администрация'!D47+'[1]902-образ.'!D47+'[1]903-Культура'!D47+'[1]955-ЖКХ'!D47+'[1]952-куми'!D47+'[1]953-депут'!D47+'[1]954-молод'!D47+'[1]945- фин.упр.'!D47</f>
        <v>0</v>
      </c>
      <c r="E47" s="46">
        <f>'[1]901-Администрация'!E47+'[1]902-образ.'!E47+'[1]903-Культура'!E47+'[1]955-ЖКХ'!G47+'[1]952-куми'!E47+'[1]953-депут'!E47+'[1]954-молод'!E47+'[1]945- фин.упр.'!E47</f>
        <v>0</v>
      </c>
      <c r="F47" s="46">
        <f>'[1]901-Администрация'!F47+'[1]902-образ.'!F47+'[1]903-Культура'!F47+'[1]955-ЖКХ'!H47+'[1]952-куми'!F47+'[1]953-депут'!F47+'[1]954-молод'!F47+'[1]945- фин.упр.'!F47</f>
        <v>0</v>
      </c>
      <c r="G47" s="54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59</v>
      </c>
      <c r="C48" s="46">
        <v>0</v>
      </c>
      <c r="D48" s="46">
        <f>'[1]901-Администрация'!D48+'[1]902-образ.'!D48+'[1]903-Культура'!D48+'[1]955-ЖКХ'!D48+'[1]952-куми'!D48+'[1]953-депут'!D48+'[1]954-молод'!D48+'[1]945- фин.упр.'!D48</f>
        <v>0</v>
      </c>
      <c r="E48" s="46">
        <f>'[1]901-Администрация'!E48+'[1]902-образ.'!E48+'[1]903-Культура'!E48+'[1]955-ЖКХ'!G48+'[1]952-куми'!E48+'[1]953-депут'!E48+'[1]954-молод'!E48+'[1]945- фин.упр.'!E48</f>
        <v>0</v>
      </c>
      <c r="F48" s="46">
        <f>'[1]901-Администрация'!F48+'[1]902-образ.'!F48+'[1]903-Культура'!F48+'[1]955-ЖКХ'!H48+'[1]952-куми'!F48+'[1]953-депут'!F48+'[1]954-молод'!F48+'[1]945- фин.упр.'!F48</f>
        <v>0</v>
      </c>
      <c r="G48" s="54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60</v>
      </c>
      <c r="C49" s="46">
        <v>0</v>
      </c>
      <c r="D49" s="46">
        <f>'[1]901-Администрация'!D49+'[1]902-образ.'!D49+'[1]903-Культура'!D49+'[1]955-ЖКХ'!D49+'[1]952-куми'!D49+'[1]953-депут'!D49+'[1]954-молод'!D49+'[1]945- фин.упр.'!D49</f>
        <v>0</v>
      </c>
      <c r="E49" s="46">
        <f>'[1]901-Администрация'!E49+'[1]902-образ.'!E49+'[1]903-Культура'!E49+'[1]955-ЖКХ'!G49+'[1]952-куми'!E49+'[1]953-депут'!E49+'[1]954-молод'!E49+'[1]945- фин.упр.'!E49</f>
        <v>0</v>
      </c>
      <c r="F49" s="46">
        <f>'[1]901-Администрация'!F49+'[1]902-образ.'!F49+'[1]903-Культура'!F49+'[1]955-ЖКХ'!H49+'[1]952-куми'!F49+'[1]953-депут'!F49+'[1]954-молод'!F49+'[1]945- фин.упр.'!F49</f>
        <v>0</v>
      </c>
      <c r="G49" s="54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61</v>
      </c>
      <c r="C50" s="46">
        <f>'[1]901-Администрация'!C50+'[1]902-образ.'!C50+'[1]903-Культура'!C50+'[1]955-ЖКХ'!C50+'[1]952-куми'!C50+'[1]953-депут'!C50+'[1]954-молод'!C50+'[1]945- фин.упр.'!C50</f>
        <v>0</v>
      </c>
      <c r="D50" s="46">
        <f>'[1]901-Администрация'!D50+'[1]902-образ.'!D50+'[1]903-Культура'!D50+'[1]955-ЖКХ'!D50+'[1]952-куми'!D50+'[1]953-депут'!D50+'[1]954-молод'!D50+'[1]945- фин.упр.'!D50</f>
        <v>0</v>
      </c>
      <c r="E50" s="46">
        <f>'[1]901-Администрация'!E50+'[1]902-образ.'!E50+'[1]903-Культура'!E50+'[1]952-куми'!E50+'[1]953-депут'!E50+'[1]954-молод'!E50+'[1]945- фин.упр.'!E50+'[1]955-ЖКХ'!E50</f>
        <v>0</v>
      </c>
      <c r="F50" s="46">
        <f>'[1]901-Администрация'!F50+'[1]902-образ.'!F50+'[1]903-Культура'!F50+'[1]955-ЖКХ'!F50+'[1]952-куми'!F50+'[1]953-депут'!F50+'[1]954-молод'!F50+'[1]945- фин.упр.'!F50</f>
        <v>0</v>
      </c>
      <c r="G50" s="54">
        <f t="shared" si="0"/>
        <v>0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62</v>
      </c>
      <c r="C51" s="42">
        <f>SUM(C52:C55)</f>
        <v>0</v>
      </c>
      <c r="D51" s="42">
        <f>D52+D53+D54</f>
        <v>0</v>
      </c>
      <c r="E51" s="42">
        <f>E52+E53+E54</f>
        <v>0</v>
      </c>
      <c r="F51" s="42">
        <f>F52+F53+F54</f>
        <v>0</v>
      </c>
      <c r="G51" s="54">
        <f t="shared" si="0"/>
        <v>0</v>
      </c>
      <c r="H51" s="47"/>
      <c r="I51" s="31"/>
      <c r="J51" s="9"/>
      <c r="K51" s="27"/>
    </row>
    <row r="52" spans="1:11" x14ac:dyDescent="0.2">
      <c r="A52" s="18" t="s">
        <v>63</v>
      </c>
      <c r="B52" s="23" t="s">
        <v>64</v>
      </c>
      <c r="C52" s="46">
        <f>'[1]901-Администрация'!C52+'[1]902-образ.'!C52+'[1]903-Культура'!C52+'[1]955-ЖКХ'!C52+'[1]952-куми'!C52+'[1]953-депут'!C52+'[1]954-молод'!C52+'[1]945- фин.упр.'!C52</f>
        <v>0</v>
      </c>
      <c r="D52" s="46">
        <f>'[1]901-Администрация'!D52+'[1]902-образ.'!D52+'[1]903-Культура'!D52+'[1]955-ЖКХ'!D52+'[1]952-куми'!D52+'[1]953-депут'!D52+'[1]954-молод'!D52+'[1]945- фин.упр.'!D52</f>
        <v>0</v>
      </c>
      <c r="E52" s="46">
        <f>'[1]901-Администрация'!E52+'[1]902-образ.'!E52+'[1]903-Культура'!E52+'[1]955-ЖКХ'!G52+'[1]952-куми'!E52+'[1]953-депут'!E52+'[1]954-молод'!E52+'[1]945- фин.упр.'!E52</f>
        <v>0</v>
      </c>
      <c r="F52" s="46">
        <f>'[1]901-Администрация'!F52+'[1]902-образ.'!F52+'[1]903-Культура'!F52+'[1]955-ЖКХ'!H52+'[1]952-куми'!F52+'[1]953-депут'!F52+'[1]954-молод'!F52+'[1]945- фин.упр.'!F52</f>
        <v>0</v>
      </c>
      <c r="G52" s="54">
        <f t="shared" si="0"/>
        <v>0</v>
      </c>
      <c r="H52" s="50"/>
      <c r="I52" s="32"/>
      <c r="J52" s="9"/>
    </row>
    <row r="53" spans="1:11" ht="15.75" customHeight="1" x14ac:dyDescent="0.2">
      <c r="A53" s="18" t="s">
        <v>65</v>
      </c>
      <c r="B53" s="23" t="s">
        <v>66</v>
      </c>
      <c r="C53" s="46">
        <f>'[1]901-Администрация'!C53+'[1]902-образ.'!C53+'[1]903-Культура'!C53+'[1]955-ЖКХ'!C53+'[1]952-куми'!C53+'[1]953-депут'!C53+'[1]954-молод'!C53+'[1]945- фин.упр.'!C53</f>
        <v>0</v>
      </c>
      <c r="D53" s="46">
        <f>'[1]901-Администрация'!D53+'[1]902-образ.'!D53+'[1]903-Культура'!D53+'[1]955-ЖКХ'!D53+'[1]952-куми'!D53+'[1]953-депут'!D53+'[1]954-молод'!D53+'[1]945- фин.упр.'!D53</f>
        <v>0</v>
      </c>
      <c r="E53" s="46">
        <f>'[1]901-Администрация'!E53+'[1]902-образ.'!E53+'[1]903-Культура'!E53+'[1]955-ЖКХ'!G53+'[1]952-куми'!E53+'[1]953-депут'!E53+'[1]954-молод'!E53+'[1]945- фин.упр.'!E53</f>
        <v>0</v>
      </c>
      <c r="F53" s="46">
        <f>'[1]901-Администрация'!F53+'[1]902-образ.'!F53+'[1]903-Культура'!F53+'[1]955-ЖКХ'!H53+'[1]952-куми'!F53+'[1]953-депут'!F53+'[1]954-молод'!F53+'[1]945- фин.упр.'!F53</f>
        <v>0</v>
      </c>
      <c r="G53" s="54">
        <f t="shared" si="0"/>
        <v>0</v>
      </c>
      <c r="H53" s="50"/>
      <c r="I53" s="32"/>
      <c r="J53" s="9"/>
    </row>
    <row r="54" spans="1:11" ht="22.5" x14ac:dyDescent="0.2">
      <c r="A54" s="18" t="s">
        <v>67</v>
      </c>
      <c r="B54" s="23" t="s">
        <v>68</v>
      </c>
      <c r="C54" s="46">
        <f>'[1]901-Администрация'!C54+'[1]902-образ.'!C54+'[1]903-Культура'!C54+'[1]955-ЖКХ'!C54+'[1]952-куми'!C54+'[1]953-депут'!C54+'[1]954-молод'!C54+'[1]945- фин.упр.'!C54</f>
        <v>0</v>
      </c>
      <c r="D54" s="46">
        <f>'[1]901-Администрация'!D54+'[1]902-образ.'!D54+'[1]903-Культура'!D54+'[1]955-ЖКХ'!D54+'[1]952-куми'!D54+'[1]953-депут'!D54+'[1]954-молод'!D54+'[1]945- фин.упр.'!D54</f>
        <v>0</v>
      </c>
      <c r="E54" s="46">
        <f>'[1]901-Администрация'!E54+'[1]902-образ.'!E54+'[1]903-Культура'!E54+'[1]955-ЖКХ'!G54+'[1]952-куми'!E54+'[1]953-депут'!E54+'[1]954-молод'!E54+'[1]945- фин.упр.'!E54</f>
        <v>0</v>
      </c>
      <c r="F54" s="46">
        <f>'[1]901-Администрация'!F54+'[1]902-образ.'!F54+'[1]903-Культура'!F54+'[1]955-ЖКХ'!H54+'[1]952-куми'!F54+'[1]953-депут'!F54+'[1]954-молод'!F54+'[1]945- фин.упр.'!F54</f>
        <v>0</v>
      </c>
      <c r="G54" s="54">
        <f t="shared" si="0"/>
        <v>0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69</v>
      </c>
      <c r="C55" s="46">
        <f>'[1]901-Администрация'!C55+'[1]902-образ.'!C55+'[1]903-Культура'!C55+'[1]955-ЖКХ'!C55+'[1]952-куми'!C55+'[1]953-депут'!C55+'[1]954-молод'!C55+'[1]945- фин.упр.'!C55</f>
        <v>0</v>
      </c>
      <c r="D55" s="46">
        <f>'[1]901-Администрация'!D55+'[1]902-образ.'!D55+'[1]903-Культура'!D55+'[1]955-ЖКХ'!D55+'[1]952-куми'!D55+'[1]953-депут'!D55+'[1]954-молод'!D55+'[1]945- фин.упр.'!D55</f>
        <v>0</v>
      </c>
      <c r="E55" s="46">
        <f>'[1]901-Администрация'!E55+'[1]902-образ.'!E55+'[1]903-Культура'!E55+'[1]955-ЖКХ'!G55+'[1]952-куми'!E55+'[1]953-депут'!E55+'[1]954-молод'!E55+'[1]945- фин.упр.'!E55</f>
        <v>0</v>
      </c>
      <c r="F55" s="46">
        <f>'[1]901-Администрация'!F55+'[1]902-образ.'!F55+'[1]903-Культура'!F55+'[1]955-ЖКХ'!H55+'[1]952-куми'!F55+'[1]953-депут'!F55+'[1]954-молод'!F55+'[1]945- фин.упр.'!F55</f>
        <v>0</v>
      </c>
      <c r="G55" s="54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70</v>
      </c>
      <c r="C56" s="42">
        <f>C57</f>
        <v>3550</v>
      </c>
      <c r="D56" s="42">
        <f>D57</f>
        <v>58287.5</v>
      </c>
      <c r="E56" s="42">
        <f>E57</f>
        <v>58287.5</v>
      </c>
      <c r="F56" s="42">
        <f>F57</f>
        <v>0</v>
      </c>
      <c r="G56" s="54">
        <f t="shared" si="0"/>
        <v>54737.5</v>
      </c>
      <c r="H56" s="47"/>
      <c r="I56" s="35"/>
      <c r="J56" s="9"/>
    </row>
    <row r="57" spans="1:11" x14ac:dyDescent="0.2">
      <c r="A57" s="18" t="s">
        <v>71</v>
      </c>
      <c r="B57" s="23" t="s">
        <v>72</v>
      </c>
      <c r="C57" s="49">
        <f>SUM(C58:C64)</f>
        <v>3550</v>
      </c>
      <c r="D57" s="49">
        <f>SUM(D58:D64)</f>
        <v>58287.5</v>
      </c>
      <c r="E57" s="49">
        <f>SUM(E58:E64)</f>
        <v>58287.5</v>
      </c>
      <c r="F57" s="49">
        <f>SUM(F58:F64)</f>
        <v>0</v>
      </c>
      <c r="G57" s="54">
        <f t="shared" si="0"/>
        <v>54737.5</v>
      </c>
      <c r="H57" s="50"/>
      <c r="I57" s="32"/>
      <c r="J57" s="9"/>
    </row>
    <row r="58" spans="1:11" x14ac:dyDescent="0.2">
      <c r="A58" s="18" t="s">
        <v>73</v>
      </c>
      <c r="B58" s="28" t="s">
        <v>74</v>
      </c>
      <c r="C58" s="46">
        <v>0</v>
      </c>
      <c r="D58" s="46">
        <f>'[1]901-Администрация'!D58+'[1]902-образ.'!D58+'[1]903-Культура'!D58+'[1]955-ЖКХ'!D58+'[1]952-куми'!D58+'[1]953-депут'!D58+'[1]954-молод'!D58+'[1]945- фин.упр.'!D58</f>
        <v>0</v>
      </c>
      <c r="E58" s="46">
        <f>'[1]901-Администрация'!E58+'[1]902-образ.'!E58+'[1]903-Культура'!E58+'[1]955-ЖКХ'!G58+'[1]952-куми'!E58+'[1]953-депут'!E58+'[1]954-молод'!E58+'[1]945- фин.упр.'!E58</f>
        <v>0</v>
      </c>
      <c r="F58" s="46">
        <f>'[1]901-Администрация'!F58+'[1]902-образ.'!F58+'[1]903-Культура'!F58+'[1]955-ЖКХ'!H58+'[1]952-куми'!F58+'[1]953-депут'!F58+'[1]954-молод'!F58+'[1]945- фин.упр.'!F58</f>
        <v>0</v>
      </c>
      <c r="G58" s="54">
        <f t="shared" si="0"/>
        <v>0</v>
      </c>
      <c r="H58" s="50"/>
      <c r="I58" s="36"/>
      <c r="J58" s="9"/>
    </row>
    <row r="59" spans="1:11" x14ac:dyDescent="0.2">
      <c r="A59" s="18" t="s">
        <v>75</v>
      </c>
      <c r="B59" s="25" t="s">
        <v>76</v>
      </c>
      <c r="C59" s="46">
        <v>0</v>
      </c>
      <c r="D59" s="46">
        <f>'[1]901-Администрация'!D59+'[1]902-образ.'!D59+'[1]903-Культура'!D59+'[1]955-ЖКХ'!D59+'[1]952-куми'!D59+'[1]953-депут'!D59+'[1]954-молод'!D59+'[1]945- фин.упр.'!D59</f>
        <v>0</v>
      </c>
      <c r="E59" s="46">
        <f>'[1]901-Администрация'!E59+'[1]902-образ.'!E59+'[1]903-Культура'!E59+'[1]955-ЖКХ'!G59+'[1]952-куми'!E59+'[1]953-депут'!E59+'[1]954-молод'!E59+'[1]945- фин.упр.'!E59</f>
        <v>0</v>
      </c>
      <c r="F59" s="46">
        <f>'[1]901-Администрация'!F59+'[1]902-образ.'!F59+'[1]903-Культура'!F59+'[1]955-ЖКХ'!H59+'[1]952-куми'!F59+'[1]953-депут'!F59+'[1]954-молод'!F59+'[1]945- фин.упр.'!F59</f>
        <v>0</v>
      </c>
      <c r="G59" s="54">
        <f t="shared" si="0"/>
        <v>0</v>
      </c>
      <c r="H59" s="50"/>
      <c r="J59" s="9"/>
    </row>
    <row r="60" spans="1:11" x14ac:dyDescent="0.2">
      <c r="A60" s="18" t="s">
        <v>77</v>
      </c>
      <c r="B60" s="25" t="s">
        <v>78</v>
      </c>
      <c r="C60" s="46">
        <v>0</v>
      </c>
      <c r="D60" s="46">
        <f>'[1]901-Администрация'!D60+'[1]902-образ.'!D60+'[1]903-Культура'!D60+'[1]955-ЖКХ'!D60+'[1]952-куми'!D60+'[1]953-депут'!D60+'[1]954-молод'!D60+'[1]945- фин.упр.'!D60</f>
        <v>45237.5</v>
      </c>
      <c r="E60" s="46">
        <f>'[1]901-Администрация'!E60+'[1]902-образ.'!E60+'[1]903-Культура'!E60+'[1]955-ЖКХ'!G60+'[1]952-куми'!E60+'[1]953-депут'!E60+'[1]954-молод'!E60+'[1]945- фин.упр.'!E60</f>
        <v>45237.5</v>
      </c>
      <c r="F60" s="46">
        <f>'[1]901-Администрация'!F60+'[1]902-образ.'!F60+'[1]903-Культура'!F60+'[1]955-ЖКХ'!H60+'[1]952-куми'!F60+'[1]953-депут'!F60+'[1]954-молод'!F60+'[1]945- фин.упр.'!F60</f>
        <v>0</v>
      </c>
      <c r="G60" s="54">
        <f t="shared" si="0"/>
        <v>45237.5</v>
      </c>
      <c r="H60" s="50"/>
      <c r="J60" s="9"/>
    </row>
    <row r="61" spans="1:11" x14ac:dyDescent="0.2">
      <c r="A61" s="18" t="s">
        <v>79</v>
      </c>
      <c r="B61" s="25" t="s">
        <v>80</v>
      </c>
      <c r="C61" s="46">
        <v>0</v>
      </c>
      <c r="D61" s="46">
        <f>'[1]901-Администрация'!D61+'[1]902-образ.'!D61+'[1]903-Культура'!D61+'[1]955-ЖКХ'!D61+'[1]952-куми'!D61+'[1]953-депут'!D61+'[1]954-молод'!D61+'[1]945- фин.упр.'!D61</f>
        <v>0</v>
      </c>
      <c r="E61" s="46">
        <f>'[1]901-Администрация'!E61+'[1]902-образ.'!E61+'[1]903-Культура'!E61+'[1]955-ЖКХ'!G61+'[1]952-куми'!E61+'[1]953-депут'!E61+'[1]954-молод'!E61+'[1]945- фин.упр.'!E61</f>
        <v>0</v>
      </c>
      <c r="F61" s="46">
        <f>'[1]901-Администрация'!F61+'[1]902-образ.'!F61+'[1]903-Культура'!F61+'[1]955-ЖКХ'!H61+'[1]952-куми'!F61+'[1]953-депут'!F61+'[1]954-молод'!F61+'[1]945- фин.упр.'!F61</f>
        <v>0</v>
      </c>
      <c r="G61" s="54">
        <f t="shared" si="0"/>
        <v>0</v>
      </c>
      <c r="H61" s="50"/>
      <c r="J61" s="9"/>
    </row>
    <row r="62" spans="1:11" x14ac:dyDescent="0.2">
      <c r="A62" s="18" t="s">
        <v>81</v>
      </c>
      <c r="B62" s="25" t="s">
        <v>82</v>
      </c>
      <c r="C62" s="46">
        <v>0</v>
      </c>
      <c r="D62" s="46">
        <f>'[1]901-Администрация'!D62+'[1]902-образ.'!D62+'[1]903-Культура'!D62+'[1]955-ЖКХ'!D62+'[1]952-куми'!D62+'[1]953-депут'!D62+'[1]954-молод'!D62+'[1]945- фин.упр.'!D62</f>
        <v>0</v>
      </c>
      <c r="E62" s="46">
        <f>'[1]901-Администрация'!E62+'[1]902-образ.'!E62+'[1]903-Культура'!E62+'[1]955-ЖКХ'!G62+'[1]952-куми'!E62+'[1]953-депут'!E62+'[1]954-молод'!E62+'[1]945- фин.упр.'!E62</f>
        <v>0</v>
      </c>
      <c r="F62" s="46">
        <f>'[1]901-Администрация'!F62+'[1]902-образ.'!F62+'[1]903-Культура'!F62+'[1]955-ЖКХ'!H62+'[1]952-куми'!F62+'[1]953-депут'!F62+'[1]954-молод'!F62+'[1]945- фин.упр.'!F62</f>
        <v>0</v>
      </c>
      <c r="G62" s="54">
        <f t="shared" si="0"/>
        <v>0</v>
      </c>
      <c r="H62" s="50"/>
      <c r="J62" s="9"/>
    </row>
    <row r="63" spans="1:11" x14ac:dyDescent="0.2">
      <c r="A63" s="18" t="s">
        <v>83</v>
      </c>
      <c r="B63" s="25" t="s">
        <v>84</v>
      </c>
      <c r="C63" s="46">
        <f>'[1]901-Администрация'!C63+'[1]902-образ.'!C63+'[1]903-Культура'!C63+'[1]955-ЖКХ'!C63+'[1]952-куми'!C63+'[1]953-депут'!C63+'[1]954-молод'!C63+'[1]945- фин.упр.'!C63</f>
        <v>3550</v>
      </c>
      <c r="D63" s="46">
        <f>'[1]901-Администрация'!D63+'[1]902-образ.'!D63+'[1]903-Культура'!D63+'[1]955-ЖКХ'!D63+'[1]952-куми'!D63+'[1]953-депут'!D63+'[1]954-молод'!D63+'[1]945- фин.упр.'!D63</f>
        <v>13050</v>
      </c>
      <c r="E63" s="46">
        <f>'[1]901-Администрация'!E63+'[1]902-образ.'!E63+'[1]903-Культура'!E63+'[1]955-ЖКХ'!G63+'[1]952-куми'!E63+'[1]953-депут'!E63+'[1]954-молод'!E63+'[1]945- фин.упр.'!E63</f>
        <v>13050</v>
      </c>
      <c r="F63" s="46">
        <f>'[1]901-Администрация'!F63+'[1]902-образ.'!F63+'[1]903-Культура'!F63+'[1]955-ЖКХ'!H63+'[1]952-куми'!F63+'[1]953-депут'!F63+'[1]954-молод'!F63+'[1]945- фин.упр.'!F63</f>
        <v>0</v>
      </c>
      <c r="G63" s="54">
        <f t="shared" si="0"/>
        <v>9500</v>
      </c>
      <c r="H63" s="50"/>
      <c r="J63" s="9"/>
    </row>
    <row r="64" spans="1:11" ht="14.25" customHeight="1" x14ac:dyDescent="0.2">
      <c r="A64" s="18" t="s">
        <v>85</v>
      </c>
      <c r="B64" s="25" t="s">
        <v>86</v>
      </c>
      <c r="C64" s="46">
        <v>0</v>
      </c>
      <c r="D64" s="46">
        <f>'[1]901-Администрация'!D64+'[1]902-образ.'!D64+'[1]903-Культура'!D64+'[1]955-ЖКХ'!D64+'[1]952-куми'!D64+'[1]953-депут'!D64+'[1]954-молод'!D64+'[1]945- фин.упр.'!D64</f>
        <v>0</v>
      </c>
      <c r="E64" s="46">
        <f>'[1]901-Администрация'!E64+'[1]902-образ.'!E64+'[1]903-Культура'!E64+'[1]955-ЖКХ'!G64+'[1]952-куми'!E64+'[1]953-депут'!E64+'[1]954-молод'!E64+'[1]945- фин.упр.'!E64</f>
        <v>0</v>
      </c>
      <c r="F64" s="46">
        <f>'[1]901-Администрация'!F64+'[1]902-образ.'!F64+'[1]903-Культура'!F64+'[1]955-ЖКХ'!H64+'[1]952-куми'!F64+'[1]953-депут'!F64+'[1]954-молод'!F64+'[1]945- фин.упр.'!F64</f>
        <v>0</v>
      </c>
      <c r="G64" s="54">
        <f t="shared" si="0"/>
        <v>0</v>
      </c>
      <c r="H64" s="50"/>
      <c r="J64" s="9"/>
    </row>
    <row r="65" spans="1:8" ht="12.6" customHeight="1" x14ac:dyDescent="0.2">
      <c r="A65" s="18"/>
      <c r="B65" s="25" t="s">
        <v>90</v>
      </c>
      <c r="C65" s="53">
        <f>C10</f>
        <v>6139789.8299999991</v>
      </c>
      <c r="D65" s="53">
        <f>D10</f>
        <v>2400803.73</v>
      </c>
      <c r="E65" s="53">
        <f>E10</f>
        <v>1495552.64</v>
      </c>
      <c r="F65" s="53">
        <f>F10</f>
        <v>905251.09</v>
      </c>
      <c r="G65" s="54">
        <f t="shared" si="0"/>
        <v>-3738986.0999999992</v>
      </c>
      <c r="H65" s="50"/>
    </row>
    <row r="66" spans="1:8" ht="13.5" customHeight="1" x14ac:dyDescent="0.2">
      <c r="A66" s="18">
        <v>1</v>
      </c>
      <c r="B66" s="25" t="s">
        <v>91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4">
        <f t="shared" si="0"/>
        <v>0</v>
      </c>
      <c r="H66" s="50"/>
    </row>
    <row r="67" spans="1:8" ht="37.5" customHeight="1" x14ac:dyDescent="0.2">
      <c r="A67" s="18">
        <v>2</v>
      </c>
      <c r="B67" s="25" t="s">
        <v>92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4">
        <f t="shared" si="0"/>
        <v>0</v>
      </c>
      <c r="H67" s="50"/>
    </row>
    <row r="68" spans="1:8" ht="15.6" customHeight="1" x14ac:dyDescent="0.2">
      <c r="A68" s="18">
        <v>3</v>
      </c>
      <c r="B68" s="25" t="s">
        <v>93</v>
      </c>
      <c r="C68" s="46">
        <f>C27</f>
        <v>173297.79</v>
      </c>
      <c r="D68" s="46">
        <f>D27</f>
        <v>78289.53</v>
      </c>
      <c r="E68" s="46">
        <f>E27</f>
        <v>34119.619999999995</v>
      </c>
      <c r="F68" s="46">
        <f>F27</f>
        <v>44169.91</v>
      </c>
      <c r="G68" s="54">
        <f t="shared" si="0"/>
        <v>-95008.260000000009</v>
      </c>
      <c r="H68" s="50"/>
    </row>
    <row r="69" spans="1:8" x14ac:dyDescent="0.2">
      <c r="A69" s="18">
        <v>4</v>
      </c>
      <c r="B69" s="25" t="s">
        <v>94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4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 t="s">
        <v>98</v>
      </c>
      <c r="C71" s="29"/>
      <c r="D71" s="55"/>
      <c r="E71" s="29"/>
      <c r="F71" s="29" t="s">
        <v>99</v>
      </c>
    </row>
    <row r="72" spans="1:8" x14ac:dyDescent="0.2">
      <c r="A72" s="29"/>
      <c r="C72" s="29"/>
      <c r="D72" s="67" t="s">
        <v>107</v>
      </c>
      <c r="E72" s="29"/>
      <c r="F72" s="29" t="s">
        <v>108</v>
      </c>
    </row>
    <row r="73" spans="1:8" ht="27" customHeight="1" x14ac:dyDescent="0.2">
      <c r="A73" s="29" t="s">
        <v>101</v>
      </c>
      <c r="C73" s="29"/>
      <c r="D73" s="55"/>
      <c r="E73" s="29"/>
      <c r="F73" s="29" t="s">
        <v>100</v>
      </c>
    </row>
    <row r="74" spans="1:8" x14ac:dyDescent="0.2">
      <c r="A74" s="29"/>
      <c r="C74" s="29"/>
      <c r="D74" s="67" t="s">
        <v>107</v>
      </c>
      <c r="E74" s="29"/>
      <c r="F74" s="29" t="s">
        <v>108</v>
      </c>
    </row>
    <row r="75" spans="1:8" ht="25.5" customHeight="1" x14ac:dyDescent="0.2">
      <c r="A75" s="29" t="s">
        <v>95</v>
      </c>
      <c r="C75" s="29"/>
      <c r="D75" s="55"/>
      <c r="E75" s="29"/>
      <c r="F75" s="29" t="s">
        <v>96</v>
      </c>
    </row>
    <row r="76" spans="1:8" x14ac:dyDescent="0.2">
      <c r="A76" s="29"/>
      <c r="C76" s="29"/>
      <c r="D76" s="67" t="s">
        <v>107</v>
      </c>
      <c r="E76" s="29"/>
      <c r="F76" s="29" t="s">
        <v>108</v>
      </c>
    </row>
    <row r="77" spans="1:8" ht="42.75" customHeight="1" x14ac:dyDescent="0.2">
      <c r="A77" s="1" t="s">
        <v>109</v>
      </c>
    </row>
    <row r="78" spans="1:8" x14ac:dyDescent="0.2">
      <c r="A78" s="1" t="s">
        <v>110</v>
      </c>
    </row>
    <row r="81" spans="1:2" x14ac:dyDescent="0.2">
      <c r="A81" s="56">
        <v>43881</v>
      </c>
      <c r="B81" s="56"/>
    </row>
  </sheetData>
  <mergeCells count="12">
    <mergeCell ref="A81:B81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2020-04-16T00:11:56Z</dcterms:modified>
</cp:coreProperties>
</file>