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F72" i="1"/>
  <c r="E72" i="1"/>
  <c r="C72" i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F68" i="1"/>
  <c r="E68" i="1"/>
  <c r="D68" i="1" s="1"/>
  <c r="C68" i="1"/>
  <c r="F67" i="1"/>
  <c r="E67" i="1"/>
  <c r="C67" i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/>
  <c r="G62" i="1" s="1"/>
  <c r="C62" i="1"/>
  <c r="F61" i="1"/>
  <c r="E61" i="1"/>
  <c r="D61" i="1"/>
  <c r="G61" i="1" s="1"/>
  <c r="C61" i="1"/>
  <c r="F60" i="1"/>
  <c r="E60" i="1"/>
  <c r="D60" i="1" s="1"/>
  <c r="G60" i="1" s="1"/>
  <c r="C60" i="1"/>
  <c r="F59" i="1"/>
  <c r="D59" i="1" s="1"/>
  <c r="G59" i="1" s="1"/>
  <c r="E59" i="1"/>
  <c r="C59" i="1"/>
  <c r="F58" i="1"/>
  <c r="E58" i="1"/>
  <c r="D58" i="1" s="1"/>
  <c r="G58" i="1" s="1"/>
  <c r="C58" i="1"/>
  <c r="F57" i="1"/>
  <c r="E57" i="1"/>
  <c r="D57" i="1" s="1"/>
  <c r="C57" i="1"/>
  <c r="F56" i="1"/>
  <c r="E56" i="1"/>
  <c r="C56" i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D53" i="1" s="1"/>
  <c r="G53" i="1" s="1"/>
  <c r="C53" i="1"/>
  <c r="F52" i="1"/>
  <c r="E52" i="1"/>
  <c r="D52" i="1" s="1"/>
  <c r="G52" i="1" s="1"/>
  <c r="C52" i="1"/>
  <c r="F51" i="1"/>
  <c r="E51" i="1"/>
  <c r="D51" i="1" s="1"/>
  <c r="C51" i="1"/>
  <c r="F50" i="1"/>
  <c r="C50" i="1"/>
  <c r="F49" i="1"/>
  <c r="E49" i="1"/>
  <c r="D49" i="1" s="1"/>
  <c r="G49" i="1" s="1"/>
  <c r="C49" i="1"/>
  <c r="F48" i="1"/>
  <c r="E48" i="1"/>
  <c r="D48" i="1" s="1"/>
  <c r="G48" i="1" s="1"/>
  <c r="C48" i="1"/>
  <c r="F47" i="1"/>
  <c r="D47" i="1" s="1"/>
  <c r="G47" i="1" s="1"/>
  <c r="E47" i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D26" i="1" s="1"/>
  <c r="E26" i="1"/>
  <c r="C26" i="1"/>
  <c r="F25" i="1"/>
  <c r="E25" i="1"/>
  <c r="D25" i="1"/>
  <c r="G25" i="1" s="1"/>
  <c r="C25" i="1"/>
  <c r="C24" i="1" s="1"/>
  <c r="F24" i="1"/>
  <c r="E24" i="1"/>
  <c r="F23" i="1"/>
  <c r="E23" i="1"/>
  <c r="D23" i="1" s="1"/>
  <c r="G23" i="1" s="1"/>
  <c r="C23" i="1"/>
  <c r="F22" i="1"/>
  <c r="E22" i="1"/>
  <c r="D22" i="1" s="1"/>
  <c r="C22" i="1"/>
  <c r="F21" i="1"/>
  <c r="F20" i="1" s="1"/>
  <c r="E21" i="1"/>
  <c r="D21" i="1"/>
  <c r="G21" i="1" s="1"/>
  <c r="C21" i="1"/>
  <c r="C20" i="1" s="1"/>
  <c r="E20" i="1"/>
  <c r="F19" i="1"/>
  <c r="E19" i="1"/>
  <c r="D19" i="1" s="1"/>
  <c r="G19" i="1" s="1"/>
  <c r="C19" i="1"/>
  <c r="F18" i="1"/>
  <c r="E18" i="1"/>
  <c r="D18" i="1" s="1"/>
  <c r="G18" i="1" s="1"/>
  <c r="C18" i="1"/>
  <c r="F17" i="1"/>
  <c r="E17" i="1"/>
  <c r="D17" i="1"/>
  <c r="C17" i="1"/>
  <c r="G17" i="1" s="1"/>
  <c r="F16" i="1"/>
  <c r="E16" i="1"/>
  <c r="D16" i="1"/>
  <c r="G16" i="1" s="1"/>
  <c r="C16" i="1"/>
  <c r="F15" i="1"/>
  <c r="E15" i="1"/>
  <c r="C15" i="1"/>
  <c r="F14" i="1"/>
  <c r="E14" i="1"/>
  <c r="D14" i="1" s="1"/>
  <c r="G14" i="1" s="1"/>
  <c r="C14" i="1"/>
  <c r="F13" i="1"/>
  <c r="F12" i="1" s="1"/>
  <c r="F10" i="1" s="1"/>
  <c r="E13" i="1"/>
  <c r="D13" i="1" s="1"/>
  <c r="C13" i="1"/>
  <c r="C12" i="1" s="1"/>
  <c r="D12" i="1" l="1"/>
  <c r="G13" i="1"/>
  <c r="G26" i="1"/>
  <c r="D24" i="1"/>
  <c r="G24" i="1" s="1"/>
  <c r="G44" i="1"/>
  <c r="D43" i="1"/>
  <c r="G43" i="1" s="1"/>
  <c r="G30" i="1"/>
  <c r="D29" i="1"/>
  <c r="G36" i="1"/>
  <c r="D35" i="1"/>
  <c r="G35" i="1" s="1"/>
  <c r="G51" i="1"/>
  <c r="D50" i="1"/>
  <c r="G50" i="1" s="1"/>
  <c r="G73" i="1"/>
  <c r="D72" i="1"/>
  <c r="G72" i="1" s="1"/>
  <c r="C10" i="1"/>
  <c r="G68" i="1"/>
  <c r="D67" i="1"/>
  <c r="G67" i="1" s="1"/>
  <c r="G57" i="1"/>
  <c r="D56" i="1"/>
  <c r="G56" i="1" s="1"/>
  <c r="G22" i="1"/>
  <c r="D20" i="1"/>
  <c r="G20" i="1" s="1"/>
  <c r="D15" i="1"/>
  <c r="G15" i="1" s="1"/>
  <c r="E35" i="1"/>
  <c r="E43" i="1"/>
  <c r="E12" i="1"/>
  <c r="E50" i="1"/>
  <c r="G29" i="1" l="1"/>
  <c r="D28" i="1"/>
  <c r="G28" i="1" s="1"/>
  <c r="E10" i="1"/>
  <c r="G12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<sst xmlns="http://schemas.openxmlformats.org/spreadsheetml/2006/main" count="128" uniqueCount="126">
  <si>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</si>
  <si>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</si>
  <si>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</si>
  <si>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</si>
  <si>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</si>
  <si>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</si>
  <si>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</si>
  <si>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</si>
  <si>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</si>
  <si>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</si>
  <si>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</si>
  <si>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</si>
  <si>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</si>
  <si>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</si>
  <si>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</si>
  <si>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</si>
  <si>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</si>
  <si>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</si>
  <si>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</si>
  <si>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</si>
  <si>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</si>
  <si>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</si>
  <si>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</si>
  <si>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</si>
  <si>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</si>
  <si>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</si>
  <si>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</si>
  <si>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</si>
  <si>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</si>
  <si>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</si>
  <si>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</si>
  <si>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</si>
  <si>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</si>
  <si>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</si>
  <si>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</si>
  <si>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</si>
  <si>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</si>
  <si>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</si>
  <si>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</si>
  <si>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</si>
  <si>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</si>
  <si>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</si>
  <si>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</si>
  <si>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</si>
  <si>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</si>
  <si>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</si>
  <si>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</si>
  <si>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</si>
  <si>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</si>
  <si>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</si>
  <si>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</si>
  <si>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</si>
  <si>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</si>
  <si>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</si>
  <si>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</si>
  <si>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</si>
  <si>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</si>
  <si>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</si>
  <si>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</si>
  <si>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</si>
  <si>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</si>
  <si>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</si>
  <si>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</si>
  <si>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</si>
  <si>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</si>
  <si>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</si>
  <si>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</si>
  <si>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</si>
  <si>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</si>
  <si>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</si>
  <si>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</si>
  <si>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</si>
  <si>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</si>
  <si>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</si>
  <si>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</si>
  <si>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</si>
  <si>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</si>
  <si>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</si>
  <si>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</si>
  <si>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</si>
  <si>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</si>
  <si>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</si>
  <si>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</si>
  <si>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</si>
  <si>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</si>
  <si>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</si>
  <si>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</si>
  <si>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</si>
  <si>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</si>
  <si>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</si>
  <si>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</si>
  <si>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</si>
  <si>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</si>
  <si>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</si>
  <si>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</si>
  <si>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</si>
  <si>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</si>
  <si>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</si>
  <si>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</si>
  <si>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</si>
  <si>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</si>
  <si>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</si>
  <si>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</si>
  <si>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</si>
  <si>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</si>
  <si>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</si>
  <si>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</si>
  <si>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</si>
  <si>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</si>
  <si>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</si>
  <si>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</si>
  <si>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</si>
  <si>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</si>
  <si>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</si>
  <si>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</si>
  <si>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</si>
  <si>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</si>
  <si>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</si>
  <si>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</si>
  <si>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</si>
  <si>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</si>
  <si>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</si>
  <si>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</si>
  <si>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</si>
  <si>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01.03.2021 (текущая дата)</t>
  </si>
  <si>
    <t>Справочная таблица к отчету об исполнении местного бюджета по состоянию на 01 марта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</si>
</sst>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2%20&#1060;&#1077;&#1074;&#1088;&#1072;&#1083;&#1100;/&#1050;&#1088;&#1077;&#1076;&#1080;&#1090;&#1086;&#1088;&#1089;&#1082;&#1072;&#1103;%20&#1076;&#1083;&#1103;%20&#1073;&#1102;&#1076;&#1078;&#1077;&#1090;&#1072;%20&#1085;&#1072;%2001.03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20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C19">
            <v>1161</v>
          </cell>
        </row>
      </sheetData>
      <sheetData sheetId="9">
        <row r="19">
          <cell r="C19">
            <v>527.06043</v>
          </cell>
        </row>
        <row r="21">
          <cell r="F21">
            <v>0</v>
          </cell>
        </row>
      </sheetData>
      <sheetData sheetId="10">
        <row r="19">
          <cell r="C19">
            <v>975.88234</v>
          </cell>
        </row>
        <row r="30">
          <cell r="F30">
            <v>73.125780000000006</v>
          </cell>
        </row>
        <row r="36">
          <cell r="F36">
            <v>1.0349999999999999</v>
          </cell>
        </row>
        <row r="37">
          <cell r="F37">
            <v>7.6630500000000001</v>
          </cell>
        </row>
        <row r="40">
          <cell r="F40">
            <v>23.980799999999999</v>
          </cell>
        </row>
      </sheetData>
      <sheetData sheetId="11"/>
      <sheetData sheetId="12">
        <row r="19">
          <cell r="C19">
            <v>2.2727900000000001</v>
          </cell>
        </row>
        <row r="23">
          <cell r="F23">
            <v>0</v>
          </cell>
        </row>
      </sheetData>
      <sheetData sheetId="13">
        <row r="19">
          <cell r="C19">
            <v>1.3956200000000001</v>
          </cell>
        </row>
      </sheetData>
      <sheetData sheetId="14"/>
      <sheetData sheetId="15">
        <row r="52">
          <cell r="C52">
            <v>912.83123000000001</v>
          </cell>
          <cell r="E52">
            <v>912.83123000000001</v>
          </cell>
          <cell r="F52">
            <v>385.36131</v>
          </cell>
        </row>
        <row r="53">
          <cell r="C53">
            <v>476.45048000000003</v>
          </cell>
          <cell r="E53">
            <v>476.45048000000003</v>
          </cell>
          <cell r="F53">
            <v>38663.45796</v>
          </cell>
        </row>
        <row r="66">
          <cell r="F6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99" sqref="B99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120</v>
      </c>
    </row>
    <row r="7" spans="1:11" ht="22.15" customHeight="1" x14ac:dyDescent="0.2">
      <c r="A7" s="69" t="s">
        <v>3</v>
      </c>
      <c r="B7" s="69" t="s">
        <v>4</v>
      </c>
      <c r="C7" s="69" t="s">
        <v>122</v>
      </c>
      <c r="D7" s="71" t="s">
        <v>124</v>
      </c>
      <c r="E7" s="73" t="s">
        <v>41</v>
      </c>
      <c r="F7" s="74"/>
      <c r="G7" s="69" t="s">
        <v>123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47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48</v>
      </c>
      <c r="E9" s="25">
        <v>5</v>
      </c>
      <c r="F9" s="25">
        <v>6</v>
      </c>
      <c r="G9" s="25" t="s">
        <v>49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4056.8928900000001</v>
      </c>
      <c r="D10" s="28">
        <f>D12+D15+D19+D20+D23+D24+D28+D34+D35+D41+D42+D43+D47+D48+D49+D50+D55+D56+D64+D65+D66+D67+D71+D72</f>
        <v>40543.905610000002</v>
      </c>
      <c r="E10" s="28">
        <f>E12+E15+E19+E20+E23+E24+E28+E34+E35+E41+E42+E43+E47+E48+E49+E50+E55+E56+E64+E65+E66+E67+E71+E72</f>
        <v>1389.28171</v>
      </c>
      <c r="F10" s="28">
        <f>F12+F15+F19+F20+F23+F24+F28+F34+F35+F41+F42+F43+F47+F48+F49+F50+F55+F56+F64+F65+F66+F67+F71+F72</f>
        <v>39154.623899999999</v>
      </c>
      <c r="G10" s="28">
        <f>D10-C10</f>
        <v>36487.012719999999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50</v>
      </c>
      <c r="B13" s="38" t="s">
        <v>51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52</v>
      </c>
      <c r="B14" s="38" t="s">
        <v>53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54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55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56</v>
      </c>
      <c r="B18" s="38" t="s">
        <v>57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58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2667.6111799999999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-2667.6111799999999</v>
      </c>
      <c r="H19" s="36"/>
      <c r="J19" s="7"/>
    </row>
    <row r="20" spans="1:10" ht="25.5" x14ac:dyDescent="0.2">
      <c r="A20" s="35">
        <v>214</v>
      </c>
      <c r="B20" s="27" t="s">
        <v>59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60</v>
      </c>
      <c r="B21" s="38" t="s">
        <v>61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62</v>
      </c>
      <c r="B22" s="38" t="s">
        <v>63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64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65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66</v>
      </c>
      <c r="B27" s="38" t="s">
        <v>67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0</v>
      </c>
      <c r="D28" s="28">
        <f>D29+D33</f>
        <v>73.125780000000006</v>
      </c>
      <c r="E28" s="28">
        <f>E29+E33</f>
        <v>0</v>
      </c>
      <c r="F28" s="28">
        <f>F29+F33</f>
        <v>73.125780000000006</v>
      </c>
      <c r="G28" s="28">
        <f t="shared" si="0"/>
        <v>73.125780000000006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68</v>
      </c>
      <c r="C29" s="40">
        <f>C30+C31+C32</f>
        <v>0</v>
      </c>
      <c r="D29" s="40">
        <f>D30+D31+D32</f>
        <v>73.125780000000006</v>
      </c>
      <c r="E29" s="40">
        <f>E30+E31+E32</f>
        <v>0</v>
      </c>
      <c r="F29" s="40">
        <f>F30+F31+F32</f>
        <v>73.125780000000006</v>
      </c>
      <c r="G29" s="39">
        <f t="shared" si="0"/>
        <v>73.125780000000006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0</v>
      </c>
      <c r="D30" s="40">
        <f>E30+F30</f>
        <v>73.125780000000006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73.125780000000006</v>
      </c>
      <c r="G30" s="39">
        <f t="shared" si="0"/>
        <v>73.125780000000006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69</v>
      </c>
      <c r="B32" s="46" t="s">
        <v>70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71</v>
      </c>
      <c r="B33" s="48" t="s">
        <v>72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73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74</v>
      </c>
      <c r="C35" s="28">
        <f>SUM(C36:C40)</f>
        <v>0</v>
      </c>
      <c r="D35" s="28">
        <f>SUM(D36:D40)</f>
        <v>32.678849999999997</v>
      </c>
      <c r="E35" s="28">
        <f>SUM(E36:E40)</f>
        <v>0</v>
      </c>
      <c r="F35" s="28">
        <f>SUM(F36:F40)</f>
        <v>32.678849999999997</v>
      </c>
      <c r="G35" s="28">
        <f t="shared" si="0"/>
        <v>32.678849999999997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0</v>
      </c>
      <c r="D36" s="40">
        <f t="shared" ref="D36:D42" si="1">E36+F36</f>
        <v>1.0349999999999999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1.0349999999999999</v>
      </c>
      <c r="G36" s="39">
        <f t="shared" si="0"/>
        <v>1.0349999999999999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7.6630500000000001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7.6630500000000001</v>
      </c>
      <c r="G37" s="39">
        <f t="shared" si="0"/>
        <v>7.6630500000000001</v>
      </c>
      <c r="H37" s="45"/>
      <c r="J37" s="7"/>
    </row>
    <row r="38" spans="1:11" s="14" customFormat="1" ht="25.5" x14ac:dyDescent="0.2">
      <c r="A38" s="37" t="s">
        <v>75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0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0</v>
      </c>
      <c r="H38" s="45"/>
      <c r="J38" s="7"/>
    </row>
    <row r="39" spans="1:11" s="10" customFormat="1" x14ac:dyDescent="0.2">
      <c r="A39" s="37" t="s">
        <v>76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77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0</v>
      </c>
      <c r="D40" s="40">
        <f t="shared" si="1"/>
        <v>23.980799999999999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23.980799999999999</v>
      </c>
      <c r="G40" s="39">
        <f t="shared" si="0"/>
        <v>23.980799999999999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0</v>
      </c>
      <c r="D41" s="28">
        <f t="shared" si="1"/>
        <v>0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0</v>
      </c>
      <c r="G41" s="28">
        <f t="shared" si="0"/>
        <v>0</v>
      </c>
      <c r="H41" s="36"/>
      <c r="J41" s="7"/>
    </row>
    <row r="42" spans="1:11" x14ac:dyDescent="0.2">
      <c r="A42" s="35">
        <v>227</v>
      </c>
      <c r="B42" s="43" t="s">
        <v>78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79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80</v>
      </c>
      <c r="B44" s="38" t="s">
        <v>81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82</v>
      </c>
      <c r="B45" s="38" t="s">
        <v>83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84</v>
      </c>
      <c r="B46" s="38" t="s">
        <v>85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86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87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1389.28171</v>
      </c>
      <c r="D50" s="28">
        <f>SUM(D51:D54)</f>
        <v>40438.100980000003</v>
      </c>
      <c r="E50" s="28">
        <f>SUM(E51:E54)</f>
        <v>1389.28171</v>
      </c>
      <c r="F50" s="28">
        <f>SUM(F51:F54)</f>
        <v>39048.81927</v>
      </c>
      <c r="G50" s="28">
        <f t="shared" si="0"/>
        <v>39048.81927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88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89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912.83123000000001</v>
      </c>
      <c r="D52" s="40">
        <f>E52+F52</f>
        <v>1298.19254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912.83123000000001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385.36131</v>
      </c>
      <c r="G52" s="39">
        <f t="shared" si="0"/>
        <v>385.36131</v>
      </c>
      <c r="H52" s="41"/>
      <c r="I52" s="19"/>
      <c r="J52" s="7"/>
    </row>
    <row r="53" spans="1:11" ht="51" x14ac:dyDescent="0.2">
      <c r="A53" s="47">
        <v>245</v>
      </c>
      <c r="B53" s="49" t="s">
        <v>90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476.45048000000003</v>
      </c>
      <c r="D53" s="40">
        <f>E53+F53</f>
        <v>39139.908439999999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476.45048000000003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38663.45796</v>
      </c>
      <c r="G53" s="39">
        <f t="shared" si="0"/>
        <v>38663.45796</v>
      </c>
      <c r="H53" s="41"/>
      <c r="I53" s="19"/>
      <c r="J53" s="7"/>
    </row>
    <row r="54" spans="1:11" ht="25.5" x14ac:dyDescent="0.2">
      <c r="A54" s="47"/>
      <c r="B54" s="49" t="s">
        <v>91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92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93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94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95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96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97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98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99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100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101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102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103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0</v>
      </c>
      <c r="D72" s="28">
        <f>SUM(D73:D80)</f>
        <v>0</v>
      </c>
      <c r="E72" s="28">
        <f>SUM(E73:E80)</f>
        <v>0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104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105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106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107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108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109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0</v>
      </c>
      <c r="D78" s="40">
        <f t="shared" si="4"/>
        <v>0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0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110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111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112</v>
      </c>
      <c r="B82" s="62" t="s">
        <v>113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114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115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116</v>
      </c>
      <c r="B86" s="56"/>
      <c r="C86" s="57"/>
      <c r="D86" s="56"/>
      <c r="E86" s="56" t="s">
        <v>117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46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46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118</v>
      </c>
      <c r="F90" s="56"/>
      <c r="G90" s="56"/>
      <c r="H90" s="58"/>
    </row>
    <row r="91" spans="1:8" x14ac:dyDescent="0.2">
      <c r="C91" s="59"/>
      <c r="D91" s="17"/>
      <c r="E91" s="60" t="s">
        <v>46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63">
        <v>44266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2021-03-11T04:08:56Z</dcterms:modified>
</cp:coreProperties>
</file>