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D77" i="1" s="1"/>
  <c r="G77" i="1" s="1"/>
  <c r="E77" i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D69" i="1" s="1"/>
  <c r="G69" i="1" s="1"/>
  <c r="E69" i="1"/>
  <c r="C69" i="1"/>
  <c r="F68" i="1"/>
  <c r="E68" i="1"/>
  <c r="D68" i="1" s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 s="1"/>
  <c r="G52" i="1" s="1"/>
  <c r="C52" i="1"/>
  <c r="C50" i="1" s="1"/>
  <c r="F51" i="1"/>
  <c r="F50" i="1" s="1"/>
  <c r="E51" i="1"/>
  <c r="D51" i="1"/>
  <c r="G51" i="1" s="1"/>
  <c r="C51" i="1"/>
  <c r="E50" i="1"/>
  <c r="F49" i="1"/>
  <c r="D49" i="1" s="1"/>
  <c r="G49" i="1" s="1"/>
  <c r="E49" i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D45" i="1" s="1"/>
  <c r="G45" i="1" s="1"/>
  <c r="E45" i="1"/>
  <c r="C45" i="1"/>
  <c r="F44" i="1"/>
  <c r="E44" i="1"/>
  <c r="D44" i="1" s="1"/>
  <c r="C44" i="1"/>
  <c r="C43" i="1" s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D37" i="1" s="1"/>
  <c r="G37" i="1" s="1"/>
  <c r="E37" i="1"/>
  <c r="C37" i="1"/>
  <c r="F36" i="1"/>
  <c r="E36" i="1"/>
  <c r="D36" i="1" s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 s="1"/>
  <c r="G31" i="1" s="1"/>
  <c r="C31" i="1"/>
  <c r="F30" i="1"/>
  <c r="F29" i="1" s="1"/>
  <c r="F28" i="1" s="1"/>
  <c r="E30" i="1"/>
  <c r="D30" i="1"/>
  <c r="G30" i="1" s="1"/>
  <c r="C30" i="1"/>
  <c r="C29" i="1" s="1"/>
  <c r="C28" i="1" s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D16" i="1" s="1"/>
  <c r="C16" i="1"/>
  <c r="C15" i="1"/>
  <c r="F14" i="1"/>
  <c r="E14" i="1"/>
  <c r="D14" i="1"/>
  <c r="G14" i="1" s="1"/>
  <c r="C14" i="1"/>
  <c r="F13" i="1"/>
  <c r="E13" i="1"/>
  <c r="D13" i="1" s="1"/>
  <c r="C13" i="1"/>
  <c r="C12" i="1" s="1"/>
  <c r="F12" i="1"/>
  <c r="G21" i="1" l="1"/>
  <c r="D20" i="1"/>
  <c r="G20" i="1" s="1"/>
  <c r="G44" i="1"/>
  <c r="D43" i="1"/>
  <c r="G43" i="1" s="1"/>
  <c r="C10" i="1"/>
  <c r="G13" i="1"/>
  <c r="D12" i="1"/>
  <c r="G16" i="1"/>
  <c r="D15" i="1"/>
  <c r="G15" i="1" s="1"/>
  <c r="G36" i="1"/>
  <c r="D35" i="1"/>
  <c r="G35" i="1" s="1"/>
  <c r="G68" i="1"/>
  <c r="D67" i="1"/>
  <c r="G67" i="1" s="1"/>
  <c r="G25" i="1"/>
  <c r="D24" i="1"/>
  <c r="G24" i="1" s="1"/>
  <c r="E35" i="1"/>
  <c r="E43" i="1"/>
  <c r="E67" i="1"/>
  <c r="E15" i="1"/>
  <c r="F35" i="1"/>
  <c r="F10" i="1" s="1"/>
  <c r="F43" i="1"/>
  <c r="E56" i="1"/>
  <c r="D57" i="1"/>
  <c r="F67" i="1"/>
  <c r="E72" i="1"/>
  <c r="D73" i="1"/>
  <c r="E12" i="1"/>
  <c r="E10" i="1" s="1"/>
  <c r="E20" i="1"/>
  <c r="E24" i="1"/>
  <c r="D29" i="1"/>
  <c r="D50" i="1"/>
  <c r="G50" i="1" s="1"/>
  <c r="G29" i="1" l="1"/>
  <c r="D28" i="1"/>
  <c r="G28" i="1" s="1"/>
  <c r="G73" i="1"/>
  <c r="D72" i="1"/>
  <c r="G72" i="1" s="1"/>
  <c r="G57" i="1"/>
  <c r="D56" i="1"/>
  <c r="G56" i="1" s="1"/>
  <c r="G12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<sst xmlns="http://schemas.openxmlformats.org/spreadsheetml/2006/main" count="128" uniqueCount="126">
  <si>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</si>
  <si>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</si>
  <si>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</si>
  <si>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</si>
  <si>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</si>
  <si>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</si>
  <si>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</si>
  <si>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</si>
  <si>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</si>
  <si>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</si>
  <si>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</si>
  <si>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</si>
  <si>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</si>
  <si>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</si>
  <si>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</si>
  <si>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</si>
  <si>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</si>
  <si>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</si>
  <si>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</si>
  <si>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</si>
  <si>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</si>
  <si>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</si>
  <si>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</si>
  <si>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</si>
  <si>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</si>
  <si>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</si>
  <si>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</si>
  <si>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</si>
  <si>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</si>
  <si>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</si>
  <si>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</si>
  <si>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</si>
  <si>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</si>
  <si>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</si>
  <si>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</si>
  <si>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</si>
  <si>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</si>
  <si>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</si>
  <si>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</si>
  <si>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</si>
  <si>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</si>
  <si>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</si>
  <si>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</si>
  <si>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</si>
  <si>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</si>
  <si>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</si>
  <si>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</si>
  <si>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</si>
  <si>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</si>
  <si>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</si>
  <si>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</si>
  <si>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</si>
  <si>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</si>
  <si>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</si>
  <si>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</si>
  <si>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</si>
  <si>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</si>
  <si>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</si>
  <si>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</si>
  <si>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</si>
  <si>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</si>
  <si>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</si>
  <si>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</si>
  <si>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</si>
  <si>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</si>
  <si>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</si>
  <si>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</si>
  <si>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</si>
  <si>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</si>
  <si>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</si>
  <si>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</si>
  <si>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</si>
  <si>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</si>
  <si>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</si>
  <si>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</si>
  <si>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</si>
  <si>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</si>
  <si>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</si>
  <si>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</si>
  <si>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</si>
  <si>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</si>
  <si>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</si>
  <si>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</si>
  <si>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</si>
  <si>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</si>
  <si>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</si>
  <si>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</si>
  <si>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</si>
  <si>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</si>
  <si>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</si>
  <si>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</si>
  <si>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</si>
  <si>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</si>
  <si>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</si>
  <si>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</si>
  <si>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</si>
  <si>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</si>
  <si>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</si>
  <si>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</si>
  <si>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</si>
  <si>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</si>
  <si>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</si>
  <si>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</si>
  <si>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</si>
  <si>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</si>
  <si>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</si>
  <si>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</si>
  <si>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</si>
  <si>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</si>
  <si>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</si>
  <si>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</si>
  <si>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</si>
  <si>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</si>
  <si>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</si>
  <si>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</si>
  <si>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</si>
  <si>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</si>
  <si>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</si>
  <si>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</si>
  <si>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</si>
  <si>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</si>
  <si>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</si>
  <si>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01.01.2022 (начало года)</t>
  </si>
  <si>
    <t>на 01.02.2022 (текущая дата)</t>
  </si>
  <si>
    <t>Изменение  с 01.01.2022 по 01.01.2023</t>
  </si>
  <si>
    <t>Справочная таблица к отчету об исполнении местного бюджета по состоянию на 01 февраля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</si>
</sst>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%20&#1071;&#1085;&#1074;&#1072;&#1088;&#1100;/&#1050;&#1088;&#1077;&#1076;&#1080;&#1090;&#1086;&#1088;&#1089;&#1082;&#1072;&#1103;%20&#1076;&#1083;&#1103;%20&#1073;&#1102;&#1076;&#1078;&#1077;&#1090;&#1072;%20&#1085;&#1072;%2001.0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  <row r="21">
          <cell r="F21">
            <v>0</v>
          </cell>
        </row>
        <row r="30">
          <cell r="F30">
            <v>0</v>
          </cell>
        </row>
        <row r="36">
          <cell r="F36">
            <v>2.9744999999999999</v>
          </cell>
        </row>
        <row r="41">
          <cell r="F41">
            <v>37.506970000000003</v>
          </cell>
        </row>
        <row r="75">
          <cell r="F75">
            <v>99.612120000000004</v>
          </cell>
        </row>
      </sheetData>
      <sheetData sheetId="10">
        <row r="19">
          <cell r="C19">
            <v>0</v>
          </cell>
          <cell r="F19">
            <v>0</v>
          </cell>
        </row>
      </sheetData>
      <sheetData sheetId="11">
        <row r="19">
          <cell r="F19">
            <v>0</v>
          </cell>
        </row>
      </sheetData>
      <sheetData sheetId="12">
        <row r="26">
          <cell r="F26">
            <v>0.8</v>
          </cell>
        </row>
        <row r="32">
          <cell r="F32">
            <v>5.271E-2</v>
          </cell>
        </row>
        <row r="36">
          <cell r="F36">
            <v>51.110570000000003</v>
          </cell>
        </row>
        <row r="40">
          <cell r="F40">
            <v>39.059759999999997</v>
          </cell>
        </row>
        <row r="41">
          <cell r="F41">
            <v>29.005859999999998</v>
          </cell>
        </row>
        <row r="75">
          <cell r="F75">
            <v>62.218200000000003</v>
          </cell>
        </row>
        <row r="78">
          <cell r="F78">
            <v>5.7750000000000004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12.916180000000001</v>
          </cell>
        </row>
        <row r="53">
          <cell r="C53">
            <v>73.847120000000004</v>
          </cell>
          <cell r="F53">
            <v>125172.75401999999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95" sqref="B95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120</v>
      </c>
    </row>
    <row r="7" spans="1:11" ht="22.15" customHeight="1" x14ac:dyDescent="0.2">
      <c r="A7" s="69" t="s">
        <v>3</v>
      </c>
      <c r="B7" s="69" t="s">
        <v>4</v>
      </c>
      <c r="C7" s="69" t="s">
        <v>122</v>
      </c>
      <c r="D7" s="71" t="s">
        <v>123</v>
      </c>
      <c r="E7" s="73" t="s">
        <v>41</v>
      </c>
      <c r="F7" s="74"/>
      <c r="G7" s="69" t="s">
        <v>124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47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48</v>
      </c>
      <c r="E9" s="25">
        <v>5</v>
      </c>
      <c r="F9" s="25">
        <v>6</v>
      </c>
      <c r="G9" s="25" t="s">
        <v>49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73.847120000000004</v>
      </c>
      <c r="D10" s="28">
        <f>D12+D15+D19+D20+D23+D24+D28+D34+D35+D41+D42+D43+D47+D48+D49+D50+D55+D56+D64+D65+D66+D67+D71+D72</f>
        <v>125513.78589</v>
      </c>
      <c r="E10" s="28">
        <f>E12+E15+E19+E20+E23+E24+E28+E34+E35+E41+E42+E43+E47+E48+E49+E50+E55+E56+E64+E65+E66+E67+E71+E72</f>
        <v>0</v>
      </c>
      <c r="F10" s="28">
        <f>F12+F15+F19+F20+F23+F24+F28+F34+F35+F41+F42+F43+F47+F48+F49+F50+F55+F56+F64+F65+F66+F67+F71+F72</f>
        <v>125513.78589</v>
      </c>
      <c r="G10" s="28">
        <f>D10-C10</f>
        <v>125439.93876999999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50</v>
      </c>
      <c r="B13" s="38" t="s">
        <v>51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52</v>
      </c>
      <c r="B14" s="38" t="s">
        <v>53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54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55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56</v>
      </c>
      <c r="B18" s="38" t="s">
        <v>57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58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0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0</v>
      </c>
      <c r="H19" s="36"/>
      <c r="J19" s="7"/>
    </row>
    <row r="20" spans="1:10" ht="25.5" x14ac:dyDescent="0.2">
      <c r="A20" s="35">
        <v>214</v>
      </c>
      <c r="B20" s="27" t="s">
        <v>59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60</v>
      </c>
      <c r="B21" s="38" t="s">
        <v>61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62</v>
      </c>
      <c r="B22" s="38" t="s">
        <v>63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0.8</v>
      </c>
      <c r="E24" s="28">
        <f>E25+E26+E27</f>
        <v>0</v>
      </c>
      <c r="F24" s="28">
        <f>F25+F26+F27</f>
        <v>0.8</v>
      </c>
      <c r="G24" s="28">
        <f t="shared" si="0"/>
        <v>0.8</v>
      </c>
      <c r="H24" s="36"/>
      <c r="J24" s="7"/>
    </row>
    <row r="25" spans="1:10" ht="63.75" x14ac:dyDescent="0.2">
      <c r="A25" s="37" t="s">
        <v>14</v>
      </c>
      <c r="B25" s="38" t="s">
        <v>64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65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0.8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0.8</v>
      </c>
      <c r="G26" s="39">
        <f t="shared" si="0"/>
        <v>0.8</v>
      </c>
      <c r="H26" s="41"/>
      <c r="J26" s="7"/>
    </row>
    <row r="27" spans="1:10" s="10" customFormat="1" ht="102" x14ac:dyDescent="0.2">
      <c r="A27" s="37" t="s">
        <v>66</v>
      </c>
      <c r="B27" s="38" t="s">
        <v>67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0</v>
      </c>
      <c r="D28" s="28">
        <f>D29+D33</f>
        <v>5.271E-2</v>
      </c>
      <c r="E28" s="28">
        <f>E29+E33</f>
        <v>0</v>
      </c>
      <c r="F28" s="28">
        <f>F29+F33</f>
        <v>5.271E-2</v>
      </c>
      <c r="G28" s="28">
        <f t="shared" si="0"/>
        <v>5.271E-2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68</v>
      </c>
      <c r="C29" s="40">
        <f>C30+C31+C32</f>
        <v>0</v>
      </c>
      <c r="D29" s="40">
        <f>D30+D31+D32</f>
        <v>5.271E-2</v>
      </c>
      <c r="E29" s="40">
        <f>E30+E31+E32</f>
        <v>0</v>
      </c>
      <c r="F29" s="40">
        <f>F30+F31+F32</f>
        <v>5.271E-2</v>
      </c>
      <c r="G29" s="39">
        <f t="shared" si="0"/>
        <v>5.271E-2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0</v>
      </c>
      <c r="D30" s="40">
        <f>E30+F30</f>
        <v>0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9">
        <f t="shared" si="0"/>
        <v>0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69</v>
      </c>
      <c r="B32" s="46" t="s">
        <v>70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5.271E-2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5.271E-2</v>
      </c>
      <c r="G32" s="39"/>
      <c r="H32" s="45"/>
      <c r="J32" s="7"/>
    </row>
    <row r="33" spans="1:11" s="10" customFormat="1" ht="38.25" x14ac:dyDescent="0.2">
      <c r="A33" s="47" t="s">
        <v>71</v>
      </c>
      <c r="B33" s="48" t="s">
        <v>72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73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74</v>
      </c>
      <c r="C35" s="28">
        <f>SUM(C36:C40)</f>
        <v>0</v>
      </c>
      <c r="D35" s="28">
        <f>SUM(D36:D40)</f>
        <v>106.06101</v>
      </c>
      <c r="E35" s="28">
        <f>SUM(E36:E40)</f>
        <v>0</v>
      </c>
      <c r="F35" s="28">
        <f>SUM(F36:F40)</f>
        <v>106.06101</v>
      </c>
      <c r="G35" s="28">
        <f t="shared" si="0"/>
        <v>106.06101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0</v>
      </c>
      <c r="D36" s="40">
        <f t="shared" ref="D36:D42" si="1">E36+F36</f>
        <v>54.085070000000002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54.085070000000002</v>
      </c>
      <c r="G36" s="39">
        <f t="shared" si="0"/>
        <v>54.085070000000002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75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0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0</v>
      </c>
      <c r="H38" s="45"/>
      <c r="J38" s="7"/>
    </row>
    <row r="39" spans="1:11" s="10" customFormat="1" x14ac:dyDescent="0.2">
      <c r="A39" s="37" t="s">
        <v>76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77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0</v>
      </c>
      <c r="D40" s="40">
        <f t="shared" si="1"/>
        <v>51.975939999999994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51.975939999999994</v>
      </c>
      <c r="G40" s="39">
        <f t="shared" si="0"/>
        <v>51.975939999999994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0</v>
      </c>
      <c r="D41" s="28">
        <f t="shared" si="1"/>
        <v>66.512830000000008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66.512830000000008</v>
      </c>
      <c r="G41" s="28">
        <f t="shared" si="0"/>
        <v>66.512830000000008</v>
      </c>
      <c r="H41" s="36"/>
      <c r="J41" s="7"/>
    </row>
    <row r="42" spans="1:11" x14ac:dyDescent="0.2">
      <c r="A42" s="35">
        <v>227</v>
      </c>
      <c r="B42" s="43" t="s">
        <v>78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79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80</v>
      </c>
      <c r="B44" s="38" t="s">
        <v>81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82</v>
      </c>
      <c r="B45" s="38" t="s">
        <v>83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84</v>
      </c>
      <c r="B46" s="38" t="s">
        <v>85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86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87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73.847120000000004</v>
      </c>
      <c r="D50" s="28">
        <f>SUM(D51:D54)</f>
        <v>125172.75401999999</v>
      </c>
      <c r="E50" s="28">
        <f>SUM(E51:E54)</f>
        <v>0</v>
      </c>
      <c r="F50" s="28">
        <f>SUM(F51:F54)</f>
        <v>125172.75401999999</v>
      </c>
      <c r="G50" s="28">
        <f t="shared" si="0"/>
        <v>125098.90689999999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88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89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0</v>
      </c>
      <c r="D52" s="40">
        <f>E52+F52</f>
        <v>0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0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0</v>
      </c>
      <c r="G52" s="39">
        <f t="shared" si="0"/>
        <v>0</v>
      </c>
      <c r="H52" s="41"/>
      <c r="I52" s="19"/>
      <c r="J52" s="7"/>
    </row>
    <row r="53" spans="1:11" ht="51" x14ac:dyDescent="0.2">
      <c r="A53" s="47">
        <v>245</v>
      </c>
      <c r="B53" s="49" t="s">
        <v>90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73.847120000000004</v>
      </c>
      <c r="D53" s="40">
        <f>E53+F53</f>
        <v>125172.75401999999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0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125172.75401999999</v>
      </c>
      <c r="G53" s="39">
        <f t="shared" si="0"/>
        <v>125098.90689999999</v>
      </c>
      <c r="H53" s="41"/>
      <c r="I53" s="19"/>
      <c r="J53" s="7"/>
    </row>
    <row r="54" spans="1:11" ht="25.5" x14ac:dyDescent="0.2">
      <c r="A54" s="47"/>
      <c r="B54" s="49" t="s">
        <v>91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92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93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94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95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96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97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98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99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100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101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102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103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0</v>
      </c>
      <c r="D72" s="28">
        <f>SUM(D73:D80)</f>
        <v>167.60532000000001</v>
      </c>
      <c r="E72" s="28">
        <f>SUM(E73:E80)</f>
        <v>0</v>
      </c>
      <c r="F72" s="28">
        <f>SUM(F73:F80)</f>
        <v>167.60532000000001</v>
      </c>
      <c r="G72" s="28">
        <f t="shared" si="0"/>
        <v>167.60532000000001</v>
      </c>
      <c r="H72" s="36"/>
    </row>
    <row r="73" spans="1:8" ht="38.25" x14ac:dyDescent="0.2">
      <c r="A73" s="47">
        <v>341</v>
      </c>
      <c r="B73" s="49" t="s">
        <v>104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105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106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161.83032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161.83032</v>
      </c>
      <c r="G75" s="39">
        <f t="shared" si="0"/>
        <v>161.83032</v>
      </c>
      <c r="H75" s="41"/>
    </row>
    <row r="76" spans="1:8" ht="25.5" x14ac:dyDescent="0.2">
      <c r="A76" s="47">
        <v>344</v>
      </c>
      <c r="B76" s="49" t="s">
        <v>107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108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109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0</v>
      </c>
      <c r="D78" s="40">
        <f t="shared" si="4"/>
        <v>5.7750000000000004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0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5.7750000000000004</v>
      </c>
      <c r="G78" s="39">
        <f>D78-C78</f>
        <v>5.7750000000000004</v>
      </c>
      <c r="H78" s="41"/>
    </row>
    <row r="79" spans="1:8" ht="25.5" x14ac:dyDescent="0.2">
      <c r="A79" s="47">
        <v>347</v>
      </c>
      <c r="B79" s="49" t="s">
        <v>110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111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112</v>
      </c>
      <c r="B82" s="62" t="s">
        <v>113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114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115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116</v>
      </c>
      <c r="B86" s="56"/>
      <c r="C86" s="57"/>
      <c r="D86" s="56"/>
      <c r="E86" s="56" t="s">
        <v>117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46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46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118</v>
      </c>
      <c r="F90" s="56"/>
      <c r="G90" s="56"/>
      <c r="H90" s="58"/>
    </row>
    <row r="91" spans="1:8" x14ac:dyDescent="0.2">
      <c r="C91" s="59"/>
      <c r="D91" s="17"/>
      <c r="E91" s="60" t="s">
        <v>46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63">
        <v>44607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2022-02-15T01:42:11Z</dcterms:modified>
</cp:coreProperties>
</file>