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C56" i="1" s="1"/>
  <c r="F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D39" i="1"/>
  <c r="G38" i="1"/>
  <c r="G37" i="1"/>
  <c r="G36" i="1"/>
  <c r="G35" i="1"/>
  <c r="D35" i="1"/>
  <c r="D34" i="1"/>
  <c r="G34" i="1" s="1"/>
  <c r="F33" i="1"/>
  <c r="E33" i="1"/>
  <c r="D33" i="1"/>
  <c r="G33" i="1" s="1"/>
  <c r="C33" i="1"/>
  <c r="G32" i="1"/>
  <c r="G31" i="1"/>
  <c r="G30" i="1"/>
  <c r="D29" i="1"/>
  <c r="G29" i="1" s="1"/>
  <c r="F28" i="1"/>
  <c r="F27" i="1" s="1"/>
  <c r="E28" i="1"/>
  <c r="D28" i="1"/>
  <c r="G28" i="1" s="1"/>
  <c r="C28" i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D15" i="1"/>
  <c r="F14" i="1"/>
  <c r="E14" i="1"/>
  <c r="E13" i="1" s="1"/>
  <c r="E10" i="1" s="1"/>
  <c r="D14" i="1"/>
  <c r="G14" i="1" s="1"/>
  <c r="C14" i="1"/>
  <c r="C13" i="1" s="1"/>
  <c r="C10" i="1" s="1"/>
  <c r="F13" i="1"/>
  <c r="F10" i="1" s="1"/>
  <c r="G12" i="1"/>
  <c r="G11" i="1"/>
  <c r="G56" i="1" l="1"/>
  <c r="G57" i="1"/>
  <c r="D13" i="1"/>
  <c r="D10" i="1" l="1"/>
  <c r="G10" i="1" s="1"/>
  <c r="G13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<sst xmlns="http://schemas.openxmlformats.org/spreadsheetml/2006/main" count="105" uniqueCount="105">
  <si>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</si>
  <si>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</si>
  <si>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</si>
  <si>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</si>
  <si>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</si>
  <si>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</si>
  <si>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</si>
  <si>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</si>
  <si>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</si>
  <si>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</si>
  <si>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</si>
  <si>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</si>
  <si>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</si>
  <si>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</si>
  <si>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</si>
  <si>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</si>
  <si>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</si>
  <si>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</si>
  <si>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</si>
  <si>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</si>
  <si>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</si>
  <si>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</si>
  <si>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</si>
  <si>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</si>
  <si>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</si>
  <si>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</si>
  <si>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</si>
  <si>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</si>
  <si>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</si>
  <si>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</si>
  <si>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</si>
  <si>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</si>
  <si>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</si>
  <si>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</si>
  <si>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</si>
  <si>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</si>
  <si>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</si>
  <si>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</si>
  <si>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</si>
  <si>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</si>
  <si>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</si>
  <si>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</si>
  <si>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</si>
  <si>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</si>
  <si>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</si>
  <si>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</si>
  <si>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</si>
  <si>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</si>
  <si>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</si>
  <si>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</si>
  <si>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</si>
  <si>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</si>
  <si>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</si>
  <si>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</si>
  <si>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</si>
  <si>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</si>
  <si>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</si>
  <si>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</si>
  <si>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</si>
  <si>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</si>
  <si>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</si>
  <si>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</si>
  <si>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</si>
  <si>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</si>
  <si>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</si>
  <si>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</si>
  <si>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</si>
  <si>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</si>
  <si>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</si>
  <si>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</si>
  <si>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</si>
  <si>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</si>
  <si>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</si>
  <si>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</si>
  <si>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</si>
  <si>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</si>
  <si>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</si>
  <si>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</si>
  <si>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</si>
  <si>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</si>
  <si>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</si>
  <si>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</si>
  <si>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</si>
  <si>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</si>
  <si>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</si>
  <si>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</si>
  <si>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</si>
  <si>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</si>
  <si>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</si>
  <si>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</si>
  <si>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</si>
  <si>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</si>
  <si>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</si>
  <si>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</si>
  <si>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</si>
  <si>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</si>
  <si>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</si>
  <si>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</si>
  <si>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01января 2020</t>
  </si>
  <si>
    <t>на 01.01.20 (текущая дата)</t>
  </si>
  <si>
    <t>Изменение  с 01.01.19 по 01.01.20</t>
  </si>
  <si>
    <t>А.В. Герасимова</t>
  </si>
  <si>
    <t>К.Ю. Антипова</t>
  </si>
  <si>
    <t>Исполнитель Елена Эдуардовна Журавская</t>
  </si>
  <si>
    <t>телефон 8(42135)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</si>
</sst>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55" workbookViewId="0">
      <selection activeCell="A67" sqref="A67:XFD6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1" t="s">
        <v>98</v>
      </c>
      <c r="B4" s="51"/>
      <c r="C4" s="52"/>
      <c r="D4" s="52"/>
      <c r="E4" s="52"/>
      <c r="F4" s="52"/>
      <c r="G4" s="52"/>
      <c r="H4" s="53"/>
    </row>
    <row r="5" spans="1:9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9" x14ac:dyDescent="0.2">
      <c r="A6" s="1"/>
      <c r="B6" s="1"/>
      <c r="C6" s="1"/>
      <c r="D6" s="1"/>
      <c r="E6" s="1"/>
      <c r="F6" s="1"/>
      <c r="G6" s="1"/>
      <c r="H6" s="4" t="s">
        <v>96</v>
      </c>
    </row>
    <row r="7" spans="1:9" ht="52.9" customHeight="1" x14ac:dyDescent="0.2">
      <c r="A7" s="46" t="s">
        <v>3</v>
      </c>
      <c r="B7" s="46" t="s">
        <v>4</v>
      </c>
      <c r="C7" s="46" t="s">
        <v>97</v>
      </c>
      <c r="D7" s="55" t="s">
        <v>99</v>
      </c>
      <c r="E7" s="57" t="s">
        <v>93</v>
      </c>
      <c r="F7" s="58"/>
      <c r="G7" s="55" t="s">
        <v>100</v>
      </c>
      <c r="H7" s="46" t="s">
        <v>5</v>
      </c>
    </row>
    <row r="8" spans="1:9" ht="51" x14ac:dyDescent="0.2">
      <c r="A8" s="47"/>
      <c r="B8" s="47"/>
      <c r="C8" s="47"/>
      <c r="D8" s="56"/>
      <c r="E8" s="5" t="s">
        <v>94</v>
      </c>
      <c r="F8" s="5" t="s">
        <v>95</v>
      </c>
      <c r="G8" s="56"/>
      <c r="H8" s="47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458062.73</v>
      </c>
      <c r="D10" s="30">
        <f>D12+D13+D21+D22+D23+D27+D32+D33+D39+D40+D41+D44+D45+D46+D49+D50+D51+D55+D56</f>
        <v>3429663.15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3429663.15</v>
      </c>
      <c r="G10" s="31">
        <f>D10-C10</f>
        <v>2971600.42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293062.73</v>
      </c>
      <c r="D27" s="31">
        <f>D28+D31</f>
        <v>235983.42</v>
      </c>
      <c r="E27" s="31">
        <f>E28+E31</f>
        <v>0</v>
      </c>
      <c r="F27" s="31">
        <f>F28+F31</f>
        <v>235983.42</v>
      </c>
      <c r="G27" s="31">
        <f t="shared" si="0"/>
        <v>-57079.309999999969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293062.73</v>
      </c>
      <c r="D28" s="38">
        <f>D29+D30</f>
        <v>235983.42</v>
      </c>
      <c r="E28" s="38">
        <f>E29+E30</f>
        <v>0</v>
      </c>
      <c r="F28" s="38">
        <f>F29+F30</f>
        <v>235983.42</v>
      </c>
      <c r="G28" s="31">
        <f t="shared" si="0"/>
        <v>-57079.309999999969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293062.73</v>
      </c>
      <c r="D29" s="40">
        <f>E29+F29</f>
        <v>235983.42</v>
      </c>
      <c r="E29" s="40">
        <v>0</v>
      </c>
      <c r="F29" s="40">
        <v>235983.42</v>
      </c>
      <c r="G29" s="31">
        <f t="shared" si="0"/>
        <v>-57079.309999999969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0</v>
      </c>
      <c r="D33" s="31">
        <f>D34+D35+D36+D37+D38</f>
        <v>3193679.73</v>
      </c>
      <c r="E33" s="31">
        <f>E34+E35+E36+E37+E38</f>
        <v>0</v>
      </c>
      <c r="F33" s="31">
        <f>F34+F35+F36+F37+F38</f>
        <v>3193679.73</v>
      </c>
      <c r="G33" s="31">
        <f t="shared" si="0"/>
        <v>3193679.73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/>
      <c r="D34" s="40">
        <f>E34+F34</f>
        <v>140303.73000000001</v>
      </c>
      <c r="E34" s="40"/>
      <c r="F34" s="40">
        <v>140303.73000000001</v>
      </c>
      <c r="G34" s="31">
        <f t="shared" si="0"/>
        <v>140303.73000000001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0</v>
      </c>
      <c r="D38" s="40">
        <v>3053376</v>
      </c>
      <c r="E38" s="40"/>
      <c r="F38" s="40">
        <v>3053376</v>
      </c>
      <c r="G38" s="31">
        <f t="shared" si="0"/>
        <v>3053376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165000</v>
      </c>
      <c r="D39" s="35">
        <f>F39+E39</f>
        <v>0</v>
      </c>
      <c r="E39" s="35">
        <v>0</v>
      </c>
      <c r="F39" s="35">
        <v>0</v>
      </c>
      <c r="G39" s="31">
        <f t="shared" si="0"/>
        <v>-165000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8" t="s">
        <v>88</v>
      </c>
      <c r="C66" s="48"/>
      <c r="D66" s="48"/>
      <c r="E66" s="48"/>
      <c r="F66" s="48"/>
      <c r="G66" s="48"/>
    </row>
    <row r="67" spans="1:7" ht="24" customHeight="1" x14ac:dyDescent="0.2">
      <c r="A67" s="29">
        <v>2</v>
      </c>
      <c r="B67" s="48" t="s">
        <v>89</v>
      </c>
      <c r="C67" s="48"/>
      <c r="D67" s="48"/>
      <c r="E67" s="48"/>
      <c r="F67" s="48"/>
      <c r="G67" s="48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  <c r="D71" s="44"/>
      <c r="E71" s="2" t="s">
        <v>101</v>
      </c>
    </row>
    <row r="72" spans="1:7" x14ac:dyDescent="0.2">
      <c r="A72" s="2" t="s">
        <v>92</v>
      </c>
      <c r="D72" s="44"/>
      <c r="E72" s="2" t="s">
        <v>102</v>
      </c>
    </row>
    <row r="73" spans="1:7" ht="46.5" customHeight="1" x14ac:dyDescent="0.2">
      <c r="A73" s="2" t="s">
        <v>103</v>
      </c>
    </row>
    <row r="74" spans="1:7" x14ac:dyDescent="0.2">
      <c r="A74" s="2" t="s">
        <v>104</v>
      </c>
    </row>
    <row r="77" spans="1:7" x14ac:dyDescent="0.2">
      <c r="A77" s="45">
        <v>43854</v>
      </c>
      <c r="B77" s="45"/>
    </row>
  </sheetData>
  <mergeCells count="14">
    <mergeCell ref="A77:B77"/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2020-01-27T00:25:55Z</dcterms:modified>
</cp:coreProperties>
</file>