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F18" i="1" s="1"/>
  <c r="D18" i="1" s="1"/>
  <c r="G18" i="1" s="1"/>
  <c r="M18" i="1"/>
  <c r="L18" i="1"/>
  <c r="K18" i="1"/>
  <c r="R17" i="1"/>
  <c r="Q17" i="1"/>
  <c r="P17" i="1"/>
  <c r="O17" i="1"/>
  <c r="N17" i="1"/>
  <c r="F17" i="1" s="1"/>
  <c r="M17" i="1"/>
  <c r="L17" i="1"/>
  <c r="K17" i="1"/>
  <c r="R16" i="1"/>
  <c r="Q16" i="1"/>
  <c r="P16" i="1"/>
  <c r="O16" i="1"/>
  <c r="N16" i="1"/>
  <c r="M16" i="1"/>
  <c r="E16" i="1" s="1"/>
  <c r="D16" i="1" s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F14" i="1" s="1"/>
  <c r="D14" i="1" s="1"/>
  <c r="M14" i="1"/>
  <c r="L14" i="1"/>
  <c r="K14" i="1"/>
  <c r="R13" i="1"/>
  <c r="Q13" i="1"/>
  <c r="P13" i="1"/>
  <c r="O13" i="1"/>
  <c r="N13" i="1"/>
  <c r="F13" i="1" s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C64" i="1"/>
  <c r="F63" i="1"/>
  <c r="D63" i="1" s="1"/>
  <c r="G63" i="1" s="1"/>
  <c r="E63" i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D55" i="1" s="1"/>
  <c r="G55" i="1" s="1"/>
  <c r="E55" i="1"/>
  <c r="C55" i="1"/>
  <c r="F54" i="1"/>
  <c r="E54" i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E50" i="1" s="1"/>
  <c r="D51" i="1"/>
  <c r="G51" i="1" s="1"/>
  <c r="C51" i="1"/>
  <c r="C50" i="1" s="1"/>
  <c r="F49" i="1"/>
  <c r="E49" i="1"/>
  <c r="D49" i="1" s="1"/>
  <c r="G49" i="1" s="1"/>
  <c r="C49" i="1"/>
  <c r="F48" i="1"/>
  <c r="E48" i="1"/>
  <c r="C48" i="1"/>
  <c r="F47" i="1"/>
  <c r="D47" i="1" s="1"/>
  <c r="G47" i="1" s="1"/>
  <c r="E47" i="1"/>
  <c r="C47" i="1"/>
  <c r="F46" i="1"/>
  <c r="E46" i="1"/>
  <c r="C46" i="1"/>
  <c r="F45" i="1"/>
  <c r="E45" i="1"/>
  <c r="D45" i="1" s="1"/>
  <c r="G45" i="1" s="1"/>
  <c r="C45" i="1"/>
  <c r="F44" i="1"/>
  <c r="E44" i="1"/>
  <c r="C44" i="1"/>
  <c r="C43" i="1" s="1"/>
  <c r="F42" i="1"/>
  <c r="E42" i="1"/>
  <c r="D42" i="1" s="1"/>
  <c r="G42" i="1" s="1"/>
  <c r="C42" i="1"/>
  <c r="F41" i="1"/>
  <c r="E41" i="1"/>
  <c r="C41" i="1"/>
  <c r="F40" i="1"/>
  <c r="E40" i="1"/>
  <c r="D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E36" i="1"/>
  <c r="D36" i="1"/>
  <c r="C36" i="1"/>
  <c r="G36" i="1" s="1"/>
  <c r="F34" i="1"/>
  <c r="E34" i="1"/>
  <c r="D34" i="1" s="1"/>
  <c r="G34" i="1" s="1"/>
  <c r="C34" i="1"/>
  <c r="F33" i="1"/>
  <c r="E33" i="1"/>
  <c r="C33" i="1"/>
  <c r="F32" i="1"/>
  <c r="F29" i="1" s="1"/>
  <c r="E32" i="1"/>
  <c r="D32" i="1" s="1"/>
  <c r="C32" i="1"/>
  <c r="F31" i="1"/>
  <c r="E31" i="1"/>
  <c r="D31" i="1"/>
  <c r="C31" i="1"/>
  <c r="F30" i="1"/>
  <c r="E30" i="1"/>
  <c r="E29" i="1" s="1"/>
  <c r="E28" i="1" s="1"/>
  <c r="D30" i="1"/>
  <c r="G30" i="1" s="1"/>
  <c r="C30" i="1"/>
  <c r="C29" i="1" s="1"/>
  <c r="C28" i="1" s="1"/>
  <c r="F27" i="1"/>
  <c r="E27" i="1"/>
  <c r="D27" i="1" s="1"/>
  <c r="C27" i="1"/>
  <c r="F26" i="1"/>
  <c r="E26" i="1"/>
  <c r="D26" i="1" s="1"/>
  <c r="G26" i="1" s="1"/>
  <c r="C26" i="1"/>
  <c r="C24" i="1" s="1"/>
  <c r="F25" i="1"/>
  <c r="F24" i="1" s="1"/>
  <c r="E25" i="1"/>
  <c r="D25" i="1" s="1"/>
  <c r="C25" i="1"/>
  <c r="F23" i="1"/>
  <c r="E23" i="1"/>
  <c r="C23" i="1"/>
  <c r="F22" i="1"/>
  <c r="E22" i="1"/>
  <c r="D22" i="1"/>
  <c r="G22" i="1" s="1"/>
  <c r="C22" i="1"/>
  <c r="C20" i="1" s="1"/>
  <c r="F21" i="1"/>
  <c r="F20" i="1" s="1"/>
  <c r="E21" i="1"/>
  <c r="D21" i="1" s="1"/>
  <c r="C21" i="1"/>
  <c r="F19" i="1"/>
  <c r="E19" i="1"/>
  <c r="C19" i="1"/>
  <c r="E18" i="1"/>
  <c r="C18" i="1"/>
  <c r="E17" i="1"/>
  <c r="C17" i="1"/>
  <c r="F16" i="1"/>
  <c r="C16" i="1"/>
  <c r="C15" i="1"/>
  <c r="E14" i="1"/>
  <c r="C14" i="1"/>
  <c r="E13" i="1"/>
  <c r="C13" i="1"/>
  <c r="E12" i="1"/>
  <c r="F12" i="1" l="1"/>
  <c r="D13" i="1"/>
  <c r="G13" i="1" s="1"/>
  <c r="F15" i="1"/>
  <c r="G14" i="1"/>
  <c r="F50" i="1"/>
  <c r="D19" i="1"/>
  <c r="G19" i="1" s="1"/>
  <c r="F72" i="1"/>
  <c r="F28" i="1"/>
  <c r="D17" i="1"/>
  <c r="G17" i="1" s="1"/>
  <c r="G27" i="1"/>
  <c r="G40" i="1"/>
  <c r="F43" i="1"/>
  <c r="D60" i="1"/>
  <c r="G60" i="1" s="1"/>
  <c r="G31" i="1"/>
  <c r="D33" i="1"/>
  <c r="G33" i="1" s="1"/>
  <c r="F35" i="1"/>
  <c r="D41" i="1"/>
  <c r="G41" i="1" s="1"/>
  <c r="D46" i="1"/>
  <c r="G46" i="1" s="1"/>
  <c r="D48" i="1"/>
  <c r="G48" i="1" s="1"/>
  <c r="D54" i="1"/>
  <c r="G54" i="1" s="1"/>
  <c r="D57" i="1"/>
  <c r="G57" i="1" s="1"/>
  <c r="D62" i="1"/>
  <c r="G62" i="1" s="1"/>
  <c r="D64" i="1"/>
  <c r="G64" i="1" s="1"/>
  <c r="D76" i="1"/>
  <c r="G76" i="1" s="1"/>
  <c r="D23" i="1"/>
  <c r="G23" i="1" s="1"/>
  <c r="F10" i="1"/>
  <c r="D35" i="1"/>
  <c r="G37" i="1"/>
  <c r="G25" i="1"/>
  <c r="D24" i="1"/>
  <c r="G24" i="1" s="1"/>
  <c r="G21" i="1"/>
  <c r="D20" i="1"/>
  <c r="G20" i="1" s="1"/>
  <c r="G73" i="1"/>
  <c r="D72" i="1"/>
  <c r="G72" i="1" s="1"/>
  <c r="G16" i="1"/>
  <c r="E35" i="1"/>
  <c r="E43" i="1"/>
  <c r="D44" i="1"/>
  <c r="E67" i="1"/>
  <c r="D68" i="1"/>
  <c r="C12" i="1"/>
  <c r="E15" i="1"/>
  <c r="E56" i="1"/>
  <c r="D56" i="1" s="1"/>
  <c r="G56" i="1" s="1"/>
  <c r="E72" i="1"/>
  <c r="E20" i="1"/>
  <c r="E24" i="1"/>
  <c r="D29" i="1"/>
  <c r="C35" i="1"/>
  <c r="E10" i="1" l="1"/>
  <c r="D15" i="1"/>
  <c r="G15" i="1" s="1"/>
  <c r="D50" i="1"/>
  <c r="G50" i="1" s="1"/>
  <c r="D12" i="1"/>
  <c r="G12" i="1" s="1"/>
  <c r="C10" i="1"/>
  <c r="G35" i="1"/>
  <c r="G29" i="1"/>
  <c r="D28" i="1"/>
  <c r="G28" i="1" s="1"/>
  <c r="G68" i="1"/>
  <c r="D67" i="1"/>
  <c r="G67" i="1" s="1"/>
  <c r="G44" i="1"/>
  <c r="D43" i="1"/>
  <c r="G43" i="1" s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<sst xmlns="http://schemas.openxmlformats.org/spreadsheetml/2006/main" count="139" uniqueCount="131">
  <si>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</si>
  <si>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</si>
  <si>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</si>
  <si>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</si>
  <si>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</si>
  <si>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</si>
  <si>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</si>
  <si>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</si>
  <si>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</si>
  <si>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</si>
  <si>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</si>
  <si>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</si>
  <si>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</si>
  <si>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</si>
  <si>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</si>
  <si>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</si>
  <si>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</si>
  <si>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</si>
  <si>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</si>
  <si>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</si>
  <si>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</si>
  <si>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</si>
  <si>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</si>
  <si>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</si>
  <si>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</si>
  <si>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</si>
  <si>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</si>
  <si>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</si>
  <si>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</si>
  <si>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</si>
  <si>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</si>
  <si>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</si>
  <si>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</si>
  <si>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</si>
  <si>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</si>
  <si>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</si>
  <si>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</si>
  <si>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</si>
  <si>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</si>
  <si>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</si>
  <si>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</si>
  <si>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</si>
  <si>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</si>
  <si>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</si>
  <si>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</si>
  <si>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</si>
  <si>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</si>
  <si>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</si>
  <si>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</si>
  <si>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</si>
  <si>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</si>
  <si>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</si>
  <si>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</si>
  <si>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</si>
  <si>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</si>
  <si>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</si>
  <si>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</si>
  <si>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</si>
  <si>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</si>
  <si>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</si>
  <si>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</si>
  <si>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</si>
  <si>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</si>
  <si>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</si>
  <si>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</si>
  <si>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</si>
  <si>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</si>
  <si>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</si>
  <si>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</si>
  <si>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</si>
  <si>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</si>
  <si>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</si>
  <si>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</si>
  <si>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</si>
  <si>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</si>
  <si>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</si>
  <si>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</si>
  <si>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</si>
  <si>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</si>
  <si>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</si>
  <si>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</si>
  <si>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</si>
  <si>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</si>
  <si>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</si>
  <si>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</si>
  <si>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</si>
  <si>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</si>
  <si>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</si>
  <si>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</si>
  <si>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</si>
  <si>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</si>
  <si>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</si>
  <si>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</si>
  <si>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</si>
  <si>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</si>
  <si>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</si>
  <si>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</si>
  <si>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</si>
  <si>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</si>
  <si>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</si>
  <si>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</si>
  <si>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</si>
  <si>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</si>
  <si>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</si>
  <si>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</si>
  <si>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</si>
  <si>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</si>
  <si>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</si>
  <si>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</si>
  <si>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</si>
  <si>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</si>
  <si>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</si>
  <si>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</si>
  <si>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</si>
  <si>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</si>
  <si>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</si>
  <si>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</si>
  <si>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</si>
  <si>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</si>
  <si>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</si>
  <si>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</si>
  <si>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</si>
  <si>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</si>
  <si>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</si>
  <si>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</si>
  <si>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</si>
  <si>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</si>
  <si>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(начало года)</t>
  </si>
  <si>
    <t>Изменение  с 01.01.2023 по 01.01.2024</t>
  </si>
  <si>
    <t>на 01.11.2023 (текущая дата)</t>
  </si>
  <si>
    <t xml:space="preserve">Справочная таблица к отчету об исполнении местного бюджета по состоянию на  01 ноября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</si>
</sst>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0%20&#1054;&#1082;&#1090;&#1103;&#1073;&#1088;&#1100;/&#1050;&#1088;&#1077;&#1076;&#1080;&#1090;&#1086;&#1088;&#1089;&#1082;&#1072;&#1103;%20&#1076;&#1083;&#1103;%20&#1073;&#1102;&#1076;&#1078;&#1077;&#1090;&#1072;%20&#1085;&#1072;%2001.1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196.13311999999999</v>
          </cell>
          <cell r="F60">
            <v>204.72855999999999</v>
          </cell>
        </row>
        <row r="66">
          <cell r="C66">
            <v>29683.526000000002</v>
          </cell>
          <cell r="E66">
            <v>0</v>
          </cell>
          <cell r="F66">
            <v>1996.5067100000001</v>
          </cell>
        </row>
      </sheetData>
      <sheetData sheetId="20">
        <row r="36">
          <cell r="F36">
            <v>2911.19389</v>
          </cell>
        </row>
        <row r="37">
          <cell r="F37">
            <v>1612.7214200000001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T9" sqref="T9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125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127</v>
      </c>
      <c r="D7" s="89" t="s">
        <v>129</v>
      </c>
      <c r="E7" s="91" t="s">
        <v>40</v>
      </c>
      <c r="F7" s="92"/>
      <c r="G7" s="87" t="s">
        <v>128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29879.65912</v>
      </c>
      <c r="D10" s="19">
        <f>D12+D15+D19+D20+D23+D24+D28+D34+D35+D41+D42+D43+D47+D48+D49+D50+D55+D56+D64+D65+D66+D67+D71+D72</f>
        <v>6725.1505799999995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6725.1505799999995</v>
      </c>
      <c r="G10" s="19">
        <f>G12+G15+G19+G20+G23+G24+G28+G34+G35+G41+G42+G43+G47+G48+G49+G50+G55+G56+G64+G65+G66+G67+G71+G72</f>
        <v>-23154.508539999999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2201.2352700000001</v>
      </c>
      <c r="M10" s="60">
        <f t="shared" si="0"/>
        <v>0</v>
      </c>
      <c r="N10" s="61">
        <f t="shared" si="0"/>
        <v>4523.9153100000003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4523.9153100000003</v>
      </c>
      <c r="E35" s="19">
        <f>SUM(E36:E40)</f>
        <v>0</v>
      </c>
      <c r="F35" s="19">
        <f>SUM(F36:F40)</f>
        <v>4523.9153100000003</v>
      </c>
      <c r="G35" s="19">
        <f t="shared" si="1"/>
        <v>4523.9153100000003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4523.9153100000003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2911.19389</v>
      </c>
      <c r="E36" s="32">
        <f t="shared" ref="E36:F42" si="14">K36+M36+O36+Q36</f>
        <v>0</v>
      </c>
      <c r="F36" s="32">
        <f t="shared" si="14"/>
        <v>2911.19389</v>
      </c>
      <c r="G36" s="31">
        <f t="shared" si="1"/>
        <v>2911.19389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2911.19389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1612.7214200000001</v>
      </c>
      <c r="E37" s="32">
        <f t="shared" si="14"/>
        <v>0</v>
      </c>
      <c r="F37" s="32">
        <f t="shared" si="14"/>
        <v>1612.7214200000001</v>
      </c>
      <c r="G37" s="31">
        <f t="shared" si="1"/>
        <v>1612.7214200000001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1612.7214200000001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196.13311999999999</v>
      </c>
      <c r="D56" s="19">
        <f t="shared" si="19"/>
        <v>204.72855999999999</v>
      </c>
      <c r="E56" s="19">
        <f>SUM(E57:E63)</f>
        <v>0</v>
      </c>
      <c r="F56" s="19">
        <f>SUM(F57:F63)</f>
        <v>204.72855999999999</v>
      </c>
      <c r="G56" s="19">
        <f t="shared" si="1"/>
        <v>8.5954399999999964</v>
      </c>
      <c r="H56" s="27"/>
      <c r="J56" s="75"/>
      <c r="K56" s="19">
        <f t="shared" ref="K56:R56" si="21">SUM(K57:K63)</f>
        <v>0</v>
      </c>
      <c r="L56" s="59">
        <f t="shared" si="21"/>
        <v>204.72855999999999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196.13311999999999</v>
      </c>
      <c r="D60" s="31">
        <f t="shared" si="19"/>
        <v>204.72855999999999</v>
      </c>
      <c r="E60" s="30">
        <f t="shared" si="22"/>
        <v>0</v>
      </c>
      <c r="F60" s="30">
        <f t="shared" si="22"/>
        <v>204.72855999999999</v>
      </c>
      <c r="G60" s="31">
        <f t="shared" si="1"/>
        <v>8.5954399999999964</v>
      </c>
      <c r="H60" s="27"/>
      <c r="J60" s="75"/>
      <c r="K60" s="30">
        <f>'[1]801 Адм-ция ГП'!E60</f>
        <v>0</v>
      </c>
      <c r="L60" s="67">
        <f>'[1]801 Адм-ция ГП'!F60</f>
        <v>204.72855999999999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29683.526000000002</v>
      </c>
      <c r="D66" s="19">
        <f>E66+F66</f>
        <v>1996.5067100000001</v>
      </c>
      <c r="E66" s="19">
        <f t="shared" si="22"/>
        <v>0</v>
      </c>
      <c r="F66" s="19">
        <f>L66+N66+P66+R66</f>
        <v>1996.5067100000001</v>
      </c>
      <c r="G66" s="19">
        <f t="shared" si="1"/>
        <v>-27687.01929</v>
      </c>
      <c r="H66" s="27"/>
      <c r="J66" s="75"/>
      <c r="K66" s="19">
        <f>'[1]801 Адм-ция ГП'!E66</f>
        <v>0</v>
      </c>
      <c r="L66" s="19">
        <f>'[1]801 Адм-ция ГП'!F66</f>
        <v>1996.5067100000001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2023-11-13T01:32:15Z</dcterms:modified>
</cp:coreProperties>
</file>